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18" sheetId="1" r:id="rId1"/>
    <sheet name="2WD S" sheetId="2" r:id="rId2"/>
    <sheet name="2WD V" sheetId="3" r:id="rId3"/>
    <sheet name="naised" sheetId="4" r:id="rId4"/>
    <sheet name="SU" sheetId="5" r:id="rId5"/>
    <sheet name="Sheet1" sheetId="6" r:id="rId6"/>
  </sheets>
  <definedNames>
    <definedName name="ajad">"#REF!"</definedName>
  </definedNames>
  <calcPr fullCalcOnLoad="1"/>
</workbook>
</file>

<file path=xl/sharedStrings.xml><?xml version="1.0" encoding="utf-8"?>
<sst xmlns="http://schemas.openxmlformats.org/spreadsheetml/2006/main" count="257" uniqueCount="157">
  <si>
    <t>h:Min:sec,saj</t>
  </si>
  <si>
    <t>ajad koos trahvidega</t>
  </si>
  <si>
    <t>H:Min:sec,saj</t>
  </si>
  <si>
    <t>võistlus nr</t>
  </si>
  <si>
    <t>võistleja nimi</t>
  </si>
  <si>
    <t>1. aeg</t>
  </si>
  <si>
    <t>2. aeg</t>
  </si>
  <si>
    <t>3. aeg</t>
  </si>
  <si>
    <t>trahvid</t>
  </si>
  <si>
    <t>lõppaeg</t>
  </si>
  <si>
    <t>koht</t>
  </si>
  <si>
    <t>poodiumi ajad</t>
  </si>
  <si>
    <t>1 tahv on</t>
  </si>
  <si>
    <t>5.</t>
  </si>
  <si>
    <t>Mihkel Truu</t>
  </si>
  <si>
    <t>0:02:41,29</t>
  </si>
  <si>
    <t>0:02:52,16</t>
  </si>
  <si>
    <t>katkestus</t>
  </si>
  <si>
    <t>0:02:51,29</t>
  </si>
  <si>
    <t>raja pikkus(km)</t>
  </si>
  <si>
    <t>6.</t>
  </si>
  <si>
    <t>JANIS KRUPINŠ</t>
  </si>
  <si>
    <t>0:02:31,41</t>
  </si>
  <si>
    <t>0:02:34,56</t>
  </si>
  <si>
    <t>0:02:33,27</t>
  </si>
  <si>
    <t>alustas</t>
  </si>
  <si>
    <t>lõpetas</t>
  </si>
  <si>
    <t>9.</t>
  </si>
  <si>
    <t>Kaivo Välja</t>
  </si>
  <si>
    <t>0:02:42,56</t>
  </si>
  <si>
    <t>0:02:35,53</t>
  </si>
  <si>
    <t>0:02:35,42</t>
  </si>
  <si>
    <t>võistlejaid on kokku</t>
  </si>
  <si>
    <t>10.</t>
  </si>
  <si>
    <t>ROBERT VIRVES</t>
  </si>
  <si>
    <t>0:02:41,43</t>
  </si>
  <si>
    <t>0:02:34,15</t>
  </si>
  <si>
    <t>0:02:33,96</t>
  </si>
  <si>
    <t>keskime aeg(trahvidega)</t>
  </si>
  <si>
    <t>27.</t>
  </si>
  <si>
    <t>Crislin Sepp</t>
  </si>
  <si>
    <t>0:02:50,96</t>
  </si>
  <si>
    <t>0:02:38,75</t>
  </si>
  <si>
    <t>0:02:38,31</t>
  </si>
  <si>
    <t>keskmine aeg</t>
  </si>
  <si>
    <t>keskmine kiirus(km/h)</t>
  </si>
  <si>
    <t>19.</t>
  </si>
  <si>
    <t>Ivo Krupiš</t>
  </si>
  <si>
    <t>0:02:25,51</t>
  </si>
  <si>
    <t>0:02:27,80</t>
  </si>
  <si>
    <t>0:02:25,98</t>
  </si>
  <si>
    <t>20.</t>
  </si>
  <si>
    <t>Jarko Lepp</t>
  </si>
  <si>
    <t>0:02:25,20</t>
  </si>
  <si>
    <t>0:02:26,38</t>
  </si>
  <si>
    <t>0:02:29,09</t>
  </si>
  <si>
    <t>21.</t>
  </si>
  <si>
    <t>Kento Tamm</t>
  </si>
  <si>
    <t>0:02:44,25</t>
  </si>
  <si>
    <t>0:02:47,73</t>
  </si>
  <si>
    <t>0:02:38,59</t>
  </si>
  <si>
    <t>22.</t>
  </si>
  <si>
    <t>Urmo Arikas</t>
  </si>
  <si>
    <t>0:02:45,21</t>
  </si>
  <si>
    <t>0:02:42,35</t>
  </si>
  <si>
    <t>0:02:39,40</t>
  </si>
  <si>
    <t>23.</t>
  </si>
  <si>
    <t>Raul Mölder</t>
  </si>
  <si>
    <t>0:02:33,99</t>
  </si>
  <si>
    <t>0:02:27,52</t>
  </si>
  <si>
    <t>0:02:28,61</t>
  </si>
  <si>
    <t>24.</t>
  </si>
  <si>
    <t>Ain Lepp</t>
  </si>
  <si>
    <t>0:02:26,87</t>
  </si>
  <si>
    <t>0:02:23,09</t>
  </si>
  <si>
    <t>0:02:26,61</t>
  </si>
  <si>
    <t>25.</t>
  </si>
  <si>
    <t>Gert Virves</t>
  </si>
  <si>
    <t>0:02:35,18</t>
  </si>
  <si>
    <t>0:02:26,36</t>
  </si>
  <si>
    <t>0:02:22,06</t>
  </si>
  <si>
    <t>26.</t>
  </si>
  <si>
    <t>Karmo Salong</t>
  </si>
  <si>
    <t>0:02:31,86</t>
  </si>
  <si>
    <t>0:02:23,65</t>
  </si>
  <si>
    <t>0:02:20,57</t>
  </si>
  <si>
    <t>11.</t>
  </si>
  <si>
    <t>Allan Meitern</t>
  </si>
  <si>
    <t>0:02:33,12</t>
  </si>
  <si>
    <t>0:02:27,35</t>
  </si>
  <si>
    <t>0:02:25,91</t>
  </si>
  <si>
    <t>14.</t>
  </si>
  <si>
    <t>Timmu Nõmm</t>
  </si>
  <si>
    <t>0:02:48,62</t>
  </si>
  <si>
    <t>0:02:40,89</t>
  </si>
  <si>
    <t>0:02:33,48</t>
  </si>
  <si>
    <t>15.</t>
  </si>
  <si>
    <t>Genno Näälik</t>
  </si>
  <si>
    <t>0:02:38,88</t>
  </si>
  <si>
    <t>0:02:34,44</t>
  </si>
  <si>
    <t>0:02:34,58</t>
  </si>
  <si>
    <t>16.</t>
  </si>
  <si>
    <t>Magnus Lepp</t>
  </si>
  <si>
    <t>0:02:30,50</t>
  </si>
  <si>
    <t>0:02:25,81</t>
  </si>
  <si>
    <t>0:02:23,82</t>
  </si>
  <si>
    <t>17.</t>
  </si>
  <si>
    <t>Siim Järveots</t>
  </si>
  <si>
    <t>0:02:34,34</t>
  </si>
  <si>
    <t>0:02:29,37</t>
  </si>
  <si>
    <t>0:02:29,42</t>
  </si>
  <si>
    <t>18.</t>
  </si>
  <si>
    <t>Daniel Ling</t>
  </si>
  <si>
    <t>0:02:30,81</t>
  </si>
  <si>
    <t>0:02:27,72</t>
  </si>
  <si>
    <t>0:02:24,39</t>
  </si>
  <si>
    <t>1.</t>
  </si>
  <si>
    <t>Aneta Lepp</t>
  </si>
  <si>
    <t>0:02:46,5</t>
  </si>
  <si>
    <t>0:02:47,49</t>
  </si>
  <si>
    <t>0:02:40,42</t>
  </si>
  <si>
    <t>2.</t>
  </si>
  <si>
    <t>VELVE LEPP</t>
  </si>
  <si>
    <t>0:02:55,1</t>
  </si>
  <si>
    <t>0:02:41,21</t>
  </si>
  <si>
    <t>0:02:44,12</t>
  </si>
  <si>
    <t>4.</t>
  </si>
  <si>
    <t>Marin Aarn</t>
  </si>
  <si>
    <t>0:02:31,94</t>
  </si>
  <si>
    <t>0:02:24,22</t>
  </si>
  <si>
    <t>7.</t>
  </si>
  <si>
    <t>Aira Lepp</t>
  </si>
  <si>
    <t>0:02:38,05</t>
  </si>
  <si>
    <t>0:02:33,06</t>
  </si>
  <si>
    <t>0:02:32,82</t>
  </si>
  <si>
    <t>8.</t>
  </si>
  <si>
    <t>MARIA TRAVE</t>
  </si>
  <si>
    <t>0:02:46,77</t>
  </si>
  <si>
    <t>0:02:41,57</t>
  </si>
  <si>
    <t>0:02:43,01</t>
  </si>
  <si>
    <t>3.</t>
  </si>
  <si>
    <t>Kaarel Noormägi</t>
  </si>
  <si>
    <t>0:03:00,08</t>
  </si>
  <si>
    <t>0:02:58,20</t>
  </si>
  <si>
    <t>puudub auto.</t>
  </si>
  <si>
    <t>12.</t>
  </si>
  <si>
    <t>Ainar Lepp</t>
  </si>
  <si>
    <t>0:02:38,63</t>
  </si>
  <si>
    <t>0:02:37,13</t>
  </si>
  <si>
    <t>13.</t>
  </si>
  <si>
    <t>KAIDO NOORMÄGI</t>
  </si>
  <si>
    <t>0:02:46,63</t>
  </si>
  <si>
    <t>28.</t>
  </si>
  <si>
    <t>Neeme Virveste</t>
  </si>
  <si>
    <t>0:02:44,24</t>
  </si>
  <si>
    <t>0:02:39,68</t>
  </si>
  <si>
    <t>0:02:37,58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</si>
</sst>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.00"/>
    <numFmt numFmtId="166" formatCode="MM:SS.00"/>
    <numFmt numFmtId="167" formatCode="0.00"/>
    <numFmt numFmtId="168" formatCode="H:MM:SS"/>
    <numFmt numFmtId="169" formatCode="H:MM:SS\ AM/PM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0" fillId="2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0" fillId="3" borderId="8" xfId="0" applyFont="1" applyFill="1" applyBorder="1" applyAlignment="1">
      <alignment/>
    </xf>
    <xf numFmtId="164" fontId="0" fillId="3" borderId="9" xfId="0" applyFill="1" applyBorder="1" applyAlignment="1">
      <alignment/>
    </xf>
    <xf numFmtId="164" fontId="0" fillId="3" borderId="10" xfId="0" applyFont="1" applyFill="1" applyBorder="1" applyAlignment="1">
      <alignment/>
    </xf>
    <xf numFmtId="164" fontId="0" fillId="3" borderId="11" xfId="0" applyFont="1" applyFill="1" applyBorder="1" applyAlignment="1">
      <alignment/>
    </xf>
    <xf numFmtId="166" fontId="0" fillId="3" borderId="0" xfId="0" applyNumberFormat="1" applyFont="1" applyFill="1" applyAlignment="1">
      <alignment/>
    </xf>
    <xf numFmtId="166" fontId="0" fillId="4" borderId="8" xfId="0" applyNumberFormat="1" applyFill="1" applyBorder="1" applyAlignment="1">
      <alignment/>
    </xf>
    <xf numFmtId="164" fontId="0" fillId="0" borderId="8" xfId="0" applyFont="1" applyBorder="1" applyAlignment="1">
      <alignment horizontal="right"/>
    </xf>
    <xf numFmtId="164" fontId="0" fillId="4" borderId="8" xfId="0" applyFont="1" applyFill="1" applyBorder="1" applyAlignment="1">
      <alignment wrapText="1"/>
    </xf>
    <xf numFmtId="164" fontId="0" fillId="0" borderId="8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9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0" fillId="4" borderId="1" xfId="0" applyFill="1" applyBorder="1" applyAlignment="1">
      <alignment/>
    </xf>
    <xf numFmtId="164" fontId="0" fillId="5" borderId="0" xfId="0" applyFill="1" applyAlignment="1">
      <alignment/>
    </xf>
    <xf numFmtId="165" fontId="0" fillId="5" borderId="0" xfId="0" applyNumberFormat="1" applyFill="1" applyAlignment="1">
      <alignment/>
    </xf>
    <xf numFmtId="164" fontId="0" fillId="2" borderId="8" xfId="0" applyFont="1" applyFill="1" applyBorder="1" applyAlignment="1">
      <alignment/>
    </xf>
    <xf numFmtId="164" fontId="0" fillId="6" borderId="8" xfId="0" applyFont="1" applyFill="1" applyBorder="1" applyAlignment="1">
      <alignment horizontal="right" wrapText="1"/>
    </xf>
    <xf numFmtId="164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0" fillId="3" borderId="8" xfId="0" applyFill="1" applyBorder="1" applyAlignment="1">
      <alignment wrapText="1"/>
    </xf>
    <xf numFmtId="167" fontId="0" fillId="0" borderId="8" xfId="0" applyNumberFormat="1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6" borderId="0" xfId="0" applyFill="1" applyAlignment="1">
      <alignment wrapText="1"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4" fontId="0" fillId="4" borderId="0" xfId="0" applyFill="1" applyAlignment="1">
      <alignment wrapText="1"/>
    </xf>
    <xf numFmtId="164" fontId="0" fillId="6" borderId="8" xfId="0" applyFont="1" applyFill="1" applyBorder="1" applyAlignment="1">
      <alignment wrapText="1"/>
    </xf>
    <xf numFmtId="164" fontId="0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9.00390625" style="1" customWidth="1"/>
    <col min="2" max="2" width="18.140625" style="1" customWidth="1"/>
    <col min="3" max="3" width="13.140625" style="1" customWidth="1"/>
    <col min="4" max="4" width="10.8515625" style="1" customWidth="1"/>
    <col min="5" max="5" width="13.57421875" style="1" customWidth="1"/>
    <col min="6" max="6" width="9.00390625" style="1" customWidth="1"/>
    <col min="7" max="9" width="3.421875" style="1" customWidth="1"/>
    <col min="10" max="10" width="8.28125" style="1" customWidth="1"/>
    <col min="11" max="11" width="9.00390625" style="1" customWidth="1"/>
    <col min="12" max="12" width="13.00390625" style="1" customWidth="1"/>
    <col min="13" max="13" width="13.7109375" style="1" customWidth="1"/>
    <col min="14" max="14" width="7.57421875" style="1" customWidth="1"/>
    <col min="15" max="15" width="0.13671875" style="1" customWidth="1"/>
    <col min="16" max="16" width="11.00390625" style="1" customWidth="1"/>
    <col min="17" max="17" width="9.28125" style="1" customWidth="1"/>
    <col min="18" max="18" width="16.8515625" style="1" customWidth="1"/>
    <col min="19" max="19" width="9.00390625" style="1" customWidth="1"/>
    <col min="20" max="20" width="15.7109375" style="1" customWidth="1"/>
    <col min="21" max="21" width="13.57421875" style="1" customWidth="1"/>
    <col min="22" max="16384" width="9.00390625" style="1" customWidth="1"/>
  </cols>
  <sheetData>
    <row r="1" spans="3:21" ht="15.75" customHeight="1">
      <c r="C1" s="2" t="s">
        <v>0</v>
      </c>
      <c r="G1" s="3">
        <v>1</v>
      </c>
      <c r="H1" s="4">
        <v>2</v>
      </c>
      <c r="I1" s="5">
        <v>3</v>
      </c>
      <c r="K1" s="6" t="s">
        <v>1</v>
      </c>
      <c r="L1" s="7"/>
      <c r="M1" s="8"/>
      <c r="O1" s="9">
        <f>IF(C4&lt;D4,IF(D4&lt;E4,D4+C4+G4*$U$2+H4*$U$2,C4+E4+G4*$U$2+I4*$U$2),IF(C4&lt;E4,D4+C4+G4*$U$2+H4*$U$2,D4+E4+H4*$U$2+I4*$U$2))</f>
        <v>0.00011574074074074075</v>
      </c>
      <c r="R1" s="10"/>
      <c r="U1" s="11" t="s">
        <v>2</v>
      </c>
    </row>
    <row r="2" spans="1:21" ht="1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/>
      <c r="G2" s="6" t="s">
        <v>8</v>
      </c>
      <c r="H2" s="7"/>
      <c r="I2" s="8"/>
      <c r="K2" s="14" t="s">
        <v>5</v>
      </c>
      <c r="L2" s="12" t="s">
        <v>6</v>
      </c>
      <c r="M2" s="15" t="s">
        <v>7</v>
      </c>
      <c r="O2" s="12"/>
      <c r="P2" s="12" t="s">
        <v>9</v>
      </c>
      <c r="Q2" s="12" t="s">
        <v>10</v>
      </c>
      <c r="R2" s="16" t="s">
        <v>11</v>
      </c>
      <c r="T2" s="12" t="s">
        <v>12</v>
      </c>
      <c r="U2" s="17">
        <v>0.00011574074074074075</v>
      </c>
    </row>
    <row r="3" spans="1:21" ht="15" customHeight="1">
      <c r="A3" s="18" t="s">
        <v>13</v>
      </c>
      <c r="B3" s="19" t="s">
        <v>14</v>
      </c>
      <c r="C3" s="20" t="s">
        <v>15</v>
      </c>
      <c r="D3" s="1" t="s">
        <v>16</v>
      </c>
      <c r="E3" s="21" t="s">
        <v>17</v>
      </c>
      <c r="F3" s="22"/>
      <c r="G3" s="23">
        <v>1</v>
      </c>
      <c r="H3" s="20">
        <v>2</v>
      </c>
      <c r="I3" s="24"/>
      <c r="K3" s="25">
        <f>C3+$U$2*G3</f>
        <v>0.00011574074074074075</v>
      </c>
      <c r="L3" s="26">
        <f>D3+$U$2*H3</f>
        <v>0.0002314814814814815</v>
      </c>
      <c r="M3" s="26" t="s">
        <v>18</v>
      </c>
      <c r="O3" s="10">
        <f>IF(K3&lt;L3,IF(L3&lt;M3,L3+K3,K3+M3),IF(K3&lt;M3,L3+K3,L3+M3))</f>
        <v>0.00034722222222222224</v>
      </c>
      <c r="P3" s="9" t="e">
        <f>#N/A</f>
        <v>#NAME?</v>
      </c>
      <c r="Q3" s="1">
        <v>5</v>
      </c>
      <c r="R3" s="9"/>
      <c r="T3" s="12" t="s">
        <v>19</v>
      </c>
      <c r="U3" s="27">
        <v>5</v>
      </c>
    </row>
    <row r="4" spans="1:22" ht="15" customHeight="1">
      <c r="A4" s="18" t="s">
        <v>20</v>
      </c>
      <c r="B4" s="19" t="s">
        <v>21</v>
      </c>
      <c r="C4" s="20" t="s">
        <v>22</v>
      </c>
      <c r="D4" s="1" t="s">
        <v>23</v>
      </c>
      <c r="E4" s="24" t="s">
        <v>24</v>
      </c>
      <c r="F4" s="22"/>
      <c r="G4" s="23">
        <v>1</v>
      </c>
      <c r="H4" s="20">
        <v>3</v>
      </c>
      <c r="I4" s="24"/>
      <c r="K4" s="25">
        <f>C4+$U$2*G4</f>
        <v>0.00011574074074074075</v>
      </c>
      <c r="L4" s="25">
        <f>D4+$U$2*H4</f>
        <v>0.00034722222222222224</v>
      </c>
      <c r="M4" s="26">
        <f>E4+$U$2*I4</f>
        <v>0</v>
      </c>
      <c r="O4" s="10">
        <f>IF(K4&lt;L4,IF(L4&lt;M4,L4+K4,K4+M4),IF(K4&lt;M4,L4+K4,L4+M4))</f>
        <v>0.00011574074074074075</v>
      </c>
      <c r="P4" s="9" t="e">
        <f>#N/A</f>
        <v>#NAME?</v>
      </c>
      <c r="Q4" s="28">
        <v>2</v>
      </c>
      <c r="R4" s="29">
        <v>0.0036342592592592594</v>
      </c>
      <c r="U4" s="30" t="s">
        <v>25</v>
      </c>
      <c r="V4" s="30" t="s">
        <v>26</v>
      </c>
    </row>
    <row r="5" spans="1:22" ht="15" customHeight="1">
      <c r="A5" s="31" t="s">
        <v>27</v>
      </c>
      <c r="B5" s="19" t="s">
        <v>28</v>
      </c>
      <c r="C5" s="20" t="s">
        <v>29</v>
      </c>
      <c r="D5" s="20" t="s">
        <v>30</v>
      </c>
      <c r="E5" s="24" t="s">
        <v>31</v>
      </c>
      <c r="F5" s="22"/>
      <c r="G5" s="23"/>
      <c r="H5" s="20">
        <v>1</v>
      </c>
      <c r="I5" s="24"/>
      <c r="K5" s="25">
        <f>C5+$U$2*G5</f>
        <v>0</v>
      </c>
      <c r="L5" s="25">
        <f>D5+$U$2*H5</f>
        <v>0.00011574074074074075</v>
      </c>
      <c r="M5" s="26">
        <f>E5+$U$2*I5</f>
        <v>0</v>
      </c>
      <c r="O5" s="10">
        <f>IF(K5&lt;L5,IF(L5&lt;M5,L5+K5,K5+M5),IF(K5&lt;M5,L5+K5,L5+M5))</f>
        <v>0</v>
      </c>
      <c r="P5" s="9" t="e">
        <f>#N/A</f>
        <v>#NAME?</v>
      </c>
      <c r="Q5" s="28">
        <v>3</v>
      </c>
      <c r="R5" s="29">
        <v>0.0036689814814814814</v>
      </c>
      <c r="T5" s="12" t="s">
        <v>32</v>
      </c>
      <c r="U5" s="32">
        <f>COUNTA(B3:B17)</f>
        <v>5</v>
      </c>
      <c r="V5" s="20">
        <f>COUNT(L3:L26)</f>
        <v>15</v>
      </c>
    </row>
    <row r="6" spans="1:21" ht="15" customHeight="1">
      <c r="A6" s="31" t="s">
        <v>33</v>
      </c>
      <c r="B6" s="19" t="s">
        <v>34</v>
      </c>
      <c r="C6" s="20" t="s">
        <v>35</v>
      </c>
      <c r="D6" s="1" t="s">
        <v>36</v>
      </c>
      <c r="E6" s="1" t="s">
        <v>37</v>
      </c>
      <c r="F6" s="22"/>
      <c r="G6" s="23"/>
      <c r="H6" s="20"/>
      <c r="I6" s="24"/>
      <c r="K6" s="25">
        <f>C6+$U$2*G6</f>
        <v>0</v>
      </c>
      <c r="L6" s="25">
        <f>D6+$U$2*H6</f>
        <v>0</v>
      </c>
      <c r="M6" s="26">
        <f>E6+$U$2*I6</f>
        <v>0</v>
      </c>
      <c r="O6" s="10">
        <f>IF(K6&lt;L6,IF(L6&lt;M6,L6+K6,K6+M6),IF(K6&lt;M6,L6+K6,L6+M6))</f>
        <v>0</v>
      </c>
      <c r="P6" s="9" t="e">
        <f>#N/A</f>
        <v>#NAME?</v>
      </c>
      <c r="Q6" s="28">
        <v>1</v>
      </c>
      <c r="R6" s="29">
        <v>0.003564814814814815</v>
      </c>
      <c r="T6" s="12" t="s">
        <v>38</v>
      </c>
      <c r="U6" s="33"/>
    </row>
    <row r="7" spans="1:21" ht="15" customHeight="1">
      <c r="A7" s="18" t="s">
        <v>39</v>
      </c>
      <c r="B7" s="19" t="s">
        <v>40</v>
      </c>
      <c r="C7" s="20" t="s">
        <v>41</v>
      </c>
      <c r="D7" s="1" t="s">
        <v>42</v>
      </c>
      <c r="E7" s="24" t="s">
        <v>43</v>
      </c>
      <c r="F7" s="34"/>
      <c r="G7" s="23">
        <v>1</v>
      </c>
      <c r="H7" s="20">
        <v>1</v>
      </c>
      <c r="I7" s="24">
        <v>2</v>
      </c>
      <c r="K7" s="25">
        <f>C7+$U$2*G7</f>
        <v>0.00011574074074074075</v>
      </c>
      <c r="L7" s="25">
        <f>D7+$U$2*H7</f>
        <v>0.00011574074074074075</v>
      </c>
      <c r="M7" s="26">
        <f>E7+$U$2*I7</f>
        <v>0.0002314814814814815</v>
      </c>
      <c r="O7" s="10">
        <f>IF(K7&lt;L7,IF(L7&lt;M7,L7+K7,K7+M7),IF(K7&lt;M7,L7+K7,L7+M7))</f>
        <v>0.0002314814814814815</v>
      </c>
      <c r="P7" s="9" t="e">
        <f>#N/A</f>
        <v>#NAME?</v>
      </c>
      <c r="Q7" s="1">
        <v>4</v>
      </c>
      <c r="R7" s="9"/>
      <c r="T7" s="12" t="s">
        <v>44</v>
      </c>
      <c r="U7" s="33"/>
    </row>
    <row r="8" spans="1:18" ht="15" customHeight="1">
      <c r="A8" s="20"/>
      <c r="B8" s="19"/>
      <c r="C8" s="20"/>
      <c r="D8" s="20"/>
      <c r="E8" s="20"/>
      <c r="F8" s="34"/>
      <c r="G8" s="23"/>
      <c r="H8" s="20"/>
      <c r="I8" s="24"/>
      <c r="K8" s="25">
        <f>C8+$U$2*G8</f>
        <v>0</v>
      </c>
      <c r="L8" s="25">
        <f>D8+$U$2*H8</f>
        <v>0</v>
      </c>
      <c r="M8" s="26">
        <f>E8+$U$2*I8</f>
        <v>0</v>
      </c>
      <c r="O8" s="10">
        <f>IF(K8&lt;L8,IF(L8&lt;M8,L8+K8,K8+M8),IF(K8&lt;M8,L8+K8,L8+M8))</f>
        <v>0</v>
      </c>
      <c r="P8" s="9" t="e">
        <f>#N/A</f>
        <v>#NAME?</v>
      </c>
      <c r="R8" s="9"/>
    </row>
    <row r="9" spans="1:21" ht="15" customHeight="1">
      <c r="A9" s="20"/>
      <c r="B9" s="35"/>
      <c r="C9" s="33"/>
      <c r="D9" s="33"/>
      <c r="E9" s="33"/>
      <c r="F9" s="22"/>
      <c r="G9" s="23"/>
      <c r="H9" s="20"/>
      <c r="I9" s="24"/>
      <c r="K9" s="25">
        <f>C9+$U$2*G9</f>
        <v>0</v>
      </c>
      <c r="L9" s="25">
        <f>D9+$U$2*H9</f>
        <v>0</v>
      </c>
      <c r="M9" s="26">
        <f>E9+$U$2*I9</f>
        <v>0</v>
      </c>
      <c r="O9" s="10">
        <f>IF(K9&lt;L9,IF(L9&lt;M9,L9+K9,K9+M9),IF(K9&lt;M9,L9+K9,L9+M9))</f>
        <v>0</v>
      </c>
      <c r="P9" s="9" t="e">
        <f>#N/A</f>
        <v>#NAME?</v>
      </c>
      <c r="R9" s="9"/>
      <c r="T9" s="12" t="s">
        <v>45</v>
      </c>
      <c r="U9" s="36" t="e">
        <f>U3*1000/(60*MINUTE(U6)+SECOND(U6))/(1/3.7)</f>
        <v>#DIV/0!</v>
      </c>
    </row>
    <row r="10" spans="1:18" ht="15" customHeight="1">
      <c r="A10" s="20"/>
      <c r="B10" s="35"/>
      <c r="C10" s="33"/>
      <c r="D10" s="33"/>
      <c r="E10" s="33"/>
      <c r="F10" s="22"/>
      <c r="G10" s="23"/>
      <c r="H10" s="20"/>
      <c r="I10" s="24"/>
      <c r="K10" s="25">
        <f>C10+$U$2*G10</f>
        <v>0</v>
      </c>
      <c r="L10" s="25">
        <f>D10+$U$2*H10</f>
        <v>0</v>
      </c>
      <c r="M10" s="26">
        <f>E10+$U$2*I10</f>
        <v>0</v>
      </c>
      <c r="O10" s="10">
        <f>IF(K10&lt;L10,IF(L10&lt;M10,L10+K10,K10+M10),IF(K10&lt;M10,L10+K10,L10+M10))</f>
        <v>0</v>
      </c>
      <c r="P10" s="9" t="e">
        <f>#N/A</f>
        <v>#NAME?</v>
      </c>
      <c r="R10" s="9"/>
    </row>
    <row r="11" spans="1:18" ht="15" customHeight="1">
      <c r="A11" s="20"/>
      <c r="B11" s="35"/>
      <c r="C11" s="33"/>
      <c r="D11" s="33"/>
      <c r="E11" s="33"/>
      <c r="F11" s="22"/>
      <c r="G11" s="23"/>
      <c r="H11" s="20"/>
      <c r="I11" s="24"/>
      <c r="K11" s="25">
        <f>C11+$U$2*G11</f>
        <v>0</v>
      </c>
      <c r="L11" s="25">
        <f>D11+$U$2*H11</f>
        <v>0</v>
      </c>
      <c r="M11" s="26">
        <f>E11+$U$2*I11</f>
        <v>0</v>
      </c>
      <c r="O11" s="10">
        <f>IF(K11&lt;L11,IF(L11&lt;M11,L11+K11,K11+M11),IF(K11&lt;M11,L11+K11,L11+M11))</f>
        <v>0</v>
      </c>
      <c r="P11" s="9" t="e">
        <f>#N/A</f>
        <v>#NAME?</v>
      </c>
      <c r="R11" s="9"/>
    </row>
    <row r="12" spans="1:18" ht="15" customHeight="1">
      <c r="A12" s="20"/>
      <c r="B12" s="35"/>
      <c r="C12" s="33"/>
      <c r="D12" s="33"/>
      <c r="E12" s="33"/>
      <c r="F12" s="22"/>
      <c r="G12" s="23"/>
      <c r="H12" s="20"/>
      <c r="I12" s="24"/>
      <c r="K12" s="25">
        <f>C12+$U$2*G12</f>
        <v>0</v>
      </c>
      <c r="L12" s="25">
        <f>D12+$U$2*H12</f>
        <v>0</v>
      </c>
      <c r="M12" s="26">
        <f>E12+$U$2*I12</f>
        <v>0</v>
      </c>
      <c r="O12" s="10">
        <f>IF(K12&lt;L12,IF(L12&lt;M12,L12+K12,K12+M12),IF(K12&lt;M12,L12+K12,L12+M12))</f>
        <v>0</v>
      </c>
      <c r="P12" s="9" t="e">
        <f>#N/A</f>
        <v>#NAME?</v>
      </c>
      <c r="R12" s="9"/>
    </row>
    <row r="13" spans="1:18" ht="15" customHeight="1">
      <c r="A13" s="20"/>
      <c r="B13" s="35"/>
      <c r="C13" s="20"/>
      <c r="D13" s="20"/>
      <c r="E13" s="20"/>
      <c r="F13" s="34"/>
      <c r="G13" s="23"/>
      <c r="H13" s="20"/>
      <c r="I13" s="24"/>
      <c r="K13" s="25">
        <f>C13+$U$2*G13</f>
        <v>0</v>
      </c>
      <c r="L13" s="25">
        <f>D13+$U$2*H13</f>
        <v>0</v>
      </c>
      <c r="M13" s="26">
        <f>E13+$U$2*I13</f>
        <v>0</v>
      </c>
      <c r="O13" s="10">
        <f>IF(K13&lt;L13,IF(L13&lt;M13,L13+K13,K13+M13),IF(K13&lt;M13,L13+K13,L13+M13))</f>
        <v>0</v>
      </c>
      <c r="P13" s="9" t="e">
        <f>#N/A</f>
        <v>#NAME?</v>
      </c>
      <c r="R13" s="9"/>
    </row>
    <row r="14" spans="1:18" ht="15" customHeight="1">
      <c r="A14" s="20"/>
      <c r="B14" s="35"/>
      <c r="C14" s="33"/>
      <c r="D14" s="33"/>
      <c r="E14" s="33"/>
      <c r="F14" s="22"/>
      <c r="G14" s="23"/>
      <c r="H14" s="20"/>
      <c r="I14" s="24"/>
      <c r="K14" s="25">
        <f>C14+$U$2*G14</f>
        <v>0</v>
      </c>
      <c r="L14" s="25">
        <f>D14+$U$2*H14</f>
        <v>0</v>
      </c>
      <c r="M14" s="26">
        <f>E14+$U$2*I14</f>
        <v>0</v>
      </c>
      <c r="O14" s="10">
        <f>IF(K14&lt;L14,IF(L14&lt;M14,L14+K14,K14+M14),IF(K14&lt;M14,L14+K14,L14+M14))</f>
        <v>0</v>
      </c>
      <c r="P14" s="9" t="e">
        <f>#N/A</f>
        <v>#NAME?</v>
      </c>
      <c r="R14" s="9"/>
    </row>
    <row r="15" spans="1:18" ht="15" customHeight="1">
      <c r="A15" s="20"/>
      <c r="B15" s="35"/>
      <c r="C15" s="33"/>
      <c r="D15" s="33"/>
      <c r="E15" s="33"/>
      <c r="F15" s="22"/>
      <c r="G15" s="23"/>
      <c r="H15" s="20"/>
      <c r="I15" s="24"/>
      <c r="K15" s="25">
        <f>C15+$U$2*G15</f>
        <v>0</v>
      </c>
      <c r="L15" s="25">
        <f>D15+$U$2*H15</f>
        <v>0</v>
      </c>
      <c r="M15" s="26">
        <f>E15+$U$2*I15</f>
        <v>0</v>
      </c>
      <c r="O15" s="10">
        <f>IF(K15&lt;L15,IF(L15&lt;M15,L15+K15,K15+M15),IF(K15&lt;M15,L15+K15,L15+M15))</f>
        <v>0</v>
      </c>
      <c r="P15" s="9" t="e">
        <f>#N/A</f>
        <v>#NAME?</v>
      </c>
      <c r="R15" s="9"/>
    </row>
    <row r="16" spans="1:18" ht="15" customHeight="1">
      <c r="A16" s="20"/>
      <c r="B16" s="35"/>
      <c r="C16" s="33"/>
      <c r="D16" s="33"/>
      <c r="E16" s="33"/>
      <c r="F16" s="22"/>
      <c r="G16" s="23"/>
      <c r="H16" s="20"/>
      <c r="I16" s="24"/>
      <c r="K16" s="25">
        <f>C16+$U$2*G16</f>
        <v>0</v>
      </c>
      <c r="L16" s="25">
        <f>D16+$U$2*H16</f>
        <v>0</v>
      </c>
      <c r="M16" s="26">
        <f>E16+$U$2*I16</f>
        <v>0</v>
      </c>
      <c r="O16" s="10">
        <f>IF(K16&lt;L16,IF(L16&lt;M16,L16+K16,K16+M16),IF(K16&lt;M16,L16+K16,L16+M16))</f>
        <v>0</v>
      </c>
      <c r="P16" s="9" t="e">
        <f>#N/A</f>
        <v>#NAME?</v>
      </c>
      <c r="R16" s="9"/>
    </row>
    <row r="17" spans="1:18" ht="15.75" customHeight="1">
      <c r="A17" s="20"/>
      <c r="B17" s="35"/>
      <c r="C17" s="33"/>
      <c r="D17" s="33"/>
      <c r="E17" s="33"/>
      <c r="F17" s="22"/>
      <c r="G17" s="37"/>
      <c r="H17" s="38"/>
      <c r="I17" s="39"/>
      <c r="K17" s="25">
        <f>C17+$U$2*G17</f>
        <v>0</v>
      </c>
      <c r="L17" s="25">
        <f>D17+$U$2*H17</f>
        <v>0</v>
      </c>
      <c r="M17" s="26">
        <f>E17+$U$2*I17</f>
        <v>0</v>
      </c>
      <c r="O17" s="10">
        <f>IF(K17&lt;L17,IF(L17&lt;M17,L17+K17,K17+M17),IF(K17&lt;M17,L17+K17,L17+M17))</f>
        <v>0</v>
      </c>
      <c r="P17" s="9" t="e">
        <f>#N/A</f>
        <v>#NAME?</v>
      </c>
      <c r="R17" s="9"/>
    </row>
    <row r="18" spans="2:18" ht="15" customHeight="1">
      <c r="B18" s="40"/>
      <c r="C18" s="10"/>
      <c r="D18" s="10"/>
      <c r="E18" s="10"/>
      <c r="F18" s="10"/>
      <c r="H18" s="41"/>
      <c r="J18" s="42"/>
      <c r="K18" s="42"/>
      <c r="O18" s="10"/>
      <c r="P18" s="9"/>
      <c r="R18" s="9"/>
    </row>
    <row r="19" spans="2:18" ht="15" customHeight="1">
      <c r="B19" s="40"/>
      <c r="C19" s="10"/>
      <c r="D19" s="10"/>
      <c r="E19" s="10"/>
      <c r="F19" s="10"/>
      <c r="H19" s="41"/>
      <c r="I19" s="10"/>
      <c r="J19" s="42"/>
      <c r="K19" s="42"/>
      <c r="P19" s="9"/>
      <c r="R19" s="9"/>
    </row>
    <row r="20" spans="2:18" ht="15" customHeight="1">
      <c r="B20" s="40"/>
      <c r="C20" s="10"/>
      <c r="D20" s="10"/>
      <c r="E20" s="10"/>
      <c r="F20" s="10"/>
      <c r="H20" s="41"/>
      <c r="I20" s="10"/>
      <c r="J20" s="43"/>
      <c r="K20" s="44"/>
      <c r="P20" s="9"/>
      <c r="R20" s="9"/>
    </row>
    <row r="21" spans="2:18" ht="15" customHeight="1">
      <c r="B21" s="40"/>
      <c r="C21" s="10"/>
      <c r="D21" s="10"/>
      <c r="E21" s="10"/>
      <c r="F21" s="10"/>
      <c r="H21" s="41"/>
      <c r="I21" s="10"/>
      <c r="J21" s="43"/>
      <c r="K21" s="21"/>
      <c r="P21" s="9"/>
      <c r="R21" s="9"/>
    </row>
    <row r="22" spans="2:18" ht="15" customHeight="1">
      <c r="B22" s="40"/>
      <c r="C22" s="10"/>
      <c r="D22" s="10"/>
      <c r="E22" s="10"/>
      <c r="F22" s="10"/>
      <c r="H22" s="41"/>
      <c r="I22" s="10"/>
      <c r="J22" s="43"/>
      <c r="K22" s="21"/>
      <c r="P22" s="9"/>
      <c r="R22" s="9"/>
    </row>
    <row r="23" spans="2:18" ht="15" customHeight="1">
      <c r="B23" s="40"/>
      <c r="C23" s="10"/>
      <c r="D23" s="10"/>
      <c r="E23" s="10"/>
      <c r="F23" s="10"/>
      <c r="H23" s="41"/>
      <c r="I23" s="10"/>
      <c r="J23" s="43"/>
      <c r="K23" s="42"/>
      <c r="P23" s="9"/>
      <c r="R23" s="9"/>
    </row>
    <row r="24" spans="2:18" ht="15" customHeight="1">
      <c r="B24" s="40"/>
      <c r="C24" s="10"/>
      <c r="D24" s="10"/>
      <c r="E24" s="10"/>
      <c r="F24" s="10"/>
      <c r="H24" s="41"/>
      <c r="I24" s="10"/>
      <c r="J24" s="43"/>
      <c r="K24" s="42"/>
      <c r="P24" s="9"/>
      <c r="R24" s="9"/>
    </row>
    <row r="25" spans="2:18" ht="15" customHeight="1">
      <c r="B25" s="40"/>
      <c r="C25" s="10"/>
      <c r="D25" s="10"/>
      <c r="E25" s="10"/>
      <c r="F25" s="10"/>
      <c r="H25" s="41"/>
      <c r="I25" s="10"/>
      <c r="J25" s="43"/>
      <c r="K25" s="42"/>
      <c r="P25" s="9"/>
      <c r="R25" s="9"/>
    </row>
    <row r="26" spans="2:18" ht="15" customHeight="1">
      <c r="B26" s="40"/>
      <c r="C26" s="10"/>
      <c r="D26" s="10"/>
      <c r="E26" s="10"/>
      <c r="F26" s="10"/>
      <c r="H26" s="41"/>
      <c r="I26" s="10"/>
      <c r="J26" s="43"/>
      <c r="K26" s="42"/>
      <c r="P26" s="9"/>
      <c r="R26" s="9"/>
    </row>
    <row r="27" spans="2:18" ht="15" customHeight="1">
      <c r="B27" s="40"/>
      <c r="C27" s="10"/>
      <c r="D27" s="10"/>
      <c r="E27" s="10"/>
      <c r="F27" s="10"/>
      <c r="I27" s="10"/>
      <c r="J27" s="43"/>
      <c r="K27" s="42"/>
      <c r="P27" s="9"/>
      <c r="R27" s="9"/>
    </row>
    <row r="28" spans="2:18" ht="15" customHeight="1">
      <c r="B28" s="40"/>
      <c r="C28" s="10"/>
      <c r="D28" s="10"/>
      <c r="E28" s="10"/>
      <c r="F28" s="10"/>
      <c r="I28" s="10"/>
      <c r="J28" s="43"/>
      <c r="K28" s="42"/>
      <c r="P28" s="9"/>
      <c r="R28" s="9"/>
    </row>
    <row r="29" spans="3:18" ht="15" customHeight="1">
      <c r="C29" s="10"/>
      <c r="D29" s="10"/>
      <c r="E29" s="10"/>
      <c r="F29" s="10"/>
      <c r="I29" s="10"/>
      <c r="J29" s="45"/>
      <c r="P29" s="9"/>
      <c r="R29" s="9"/>
    </row>
    <row r="30" spans="3:18" ht="15" customHeight="1">
      <c r="C30" s="10"/>
      <c r="D30" s="10"/>
      <c r="E30" s="10"/>
      <c r="F30" s="10"/>
      <c r="I30" s="10"/>
      <c r="J30" s="33"/>
      <c r="P30" s="9"/>
      <c r="R30" s="9"/>
    </row>
    <row r="31" spans="3:18" ht="15" customHeight="1">
      <c r="C31" s="10"/>
      <c r="D31" s="10"/>
      <c r="E31" s="10"/>
      <c r="F31" s="10"/>
      <c r="I31" s="10"/>
      <c r="J31" s="33"/>
      <c r="P31" s="9"/>
      <c r="R31" s="9"/>
    </row>
    <row r="32" spans="3:18" ht="15" customHeight="1">
      <c r="C32" s="10"/>
      <c r="D32" s="10"/>
      <c r="E32" s="10"/>
      <c r="F32" s="10"/>
      <c r="I32" s="10"/>
      <c r="J32" s="33"/>
      <c r="P32" s="9"/>
      <c r="R32" s="9"/>
    </row>
    <row r="33" spans="3:18" ht="15" customHeight="1">
      <c r="C33" s="10"/>
      <c r="D33" s="10"/>
      <c r="E33" s="10"/>
      <c r="F33" s="10"/>
      <c r="I33" s="10"/>
      <c r="J33" s="33"/>
      <c r="P33" s="9"/>
      <c r="R33" s="9"/>
    </row>
    <row r="34" spans="3:18" ht="15" customHeight="1">
      <c r="C34" s="10"/>
      <c r="D34" s="10"/>
      <c r="E34" s="10"/>
      <c r="F34" s="10"/>
      <c r="I34" s="10"/>
      <c r="J34" s="33"/>
      <c r="P34" s="9"/>
      <c r="R34" s="9"/>
    </row>
    <row r="35" spans="3:18" ht="15" customHeight="1">
      <c r="C35" s="10"/>
      <c r="D35" s="10"/>
      <c r="E35" s="10"/>
      <c r="F35" s="10"/>
      <c r="I35" s="10"/>
      <c r="J35" s="33"/>
      <c r="P35" s="9"/>
      <c r="R35" s="9"/>
    </row>
    <row r="36" spans="3:18" ht="15" customHeight="1">
      <c r="C36" s="10"/>
      <c r="D36" s="10"/>
      <c r="E36" s="10"/>
      <c r="F36" s="10"/>
      <c r="I36" s="10"/>
      <c r="J36" s="33"/>
      <c r="P36" s="9"/>
      <c r="R36" s="9"/>
    </row>
    <row r="37" spans="3:18" ht="15" customHeight="1">
      <c r="C37" s="10"/>
      <c r="D37" s="10"/>
      <c r="E37" s="10"/>
      <c r="F37" s="10"/>
      <c r="I37" s="10"/>
      <c r="J37" s="33"/>
      <c r="P37" s="9"/>
      <c r="R37" s="9"/>
    </row>
    <row r="38" spans="3:18" ht="15" customHeight="1">
      <c r="C38" s="10"/>
      <c r="D38" s="10"/>
      <c r="E38" s="10"/>
      <c r="F38" s="10"/>
      <c r="I38" s="10"/>
      <c r="J38" s="33"/>
      <c r="P38" s="9"/>
      <c r="R38" s="9"/>
    </row>
    <row r="39" spans="3:18" ht="15" customHeight="1">
      <c r="C39" s="10"/>
      <c r="D39" s="10"/>
      <c r="E39" s="10"/>
      <c r="F39" s="10"/>
      <c r="I39" s="10"/>
      <c r="J39" s="33"/>
      <c r="P39" s="9"/>
      <c r="R39" s="9"/>
    </row>
    <row r="40" spans="3:18" ht="15" customHeight="1">
      <c r="C40" s="10"/>
      <c r="D40" s="10"/>
      <c r="E40" s="10"/>
      <c r="F40" s="10"/>
      <c r="I40" s="10"/>
      <c r="J40" s="33"/>
      <c r="P40" s="9"/>
      <c r="R40" s="9"/>
    </row>
    <row r="41" spans="3:18" ht="15" customHeight="1">
      <c r="C41" s="10"/>
      <c r="D41" s="10"/>
      <c r="E41" s="10"/>
      <c r="F41" s="10"/>
      <c r="I41" s="10"/>
      <c r="J41" s="33"/>
      <c r="P41" s="9"/>
      <c r="R41" s="9"/>
    </row>
    <row r="42" spans="3:18" ht="15" customHeight="1">
      <c r="C42" s="10"/>
      <c r="D42" s="10"/>
      <c r="E42" s="10"/>
      <c r="F42" s="10"/>
      <c r="I42" s="10"/>
      <c r="J42" s="33"/>
      <c r="P42" s="9"/>
      <c r="R42" s="9"/>
    </row>
    <row r="43" spans="3:18" ht="15" customHeight="1">
      <c r="C43" s="10"/>
      <c r="D43" s="10"/>
      <c r="E43" s="10"/>
      <c r="F43" s="10"/>
      <c r="I43" s="10"/>
      <c r="J43" s="33"/>
      <c r="P43" s="9"/>
      <c r="R43" s="9"/>
    </row>
    <row r="44" spans="3:18" ht="15" customHeight="1">
      <c r="C44" s="10"/>
      <c r="D44" s="10"/>
      <c r="E44" s="10"/>
      <c r="F44" s="10"/>
      <c r="I44" s="10"/>
      <c r="J44" s="33"/>
      <c r="P44" s="9"/>
      <c r="R44" s="9"/>
    </row>
    <row r="45" spans="3:18" ht="15" customHeight="1">
      <c r="C45" s="10"/>
      <c r="D45" s="10"/>
      <c r="E45" s="10"/>
      <c r="F45" s="10"/>
      <c r="I45" s="10"/>
      <c r="J45" s="33"/>
      <c r="P45" s="9"/>
      <c r="R45" s="9"/>
    </row>
    <row r="46" spans="3:18" ht="15" customHeight="1">
      <c r="C46" s="10"/>
      <c r="D46" s="10"/>
      <c r="E46" s="10"/>
      <c r="F46" s="10"/>
      <c r="I46" s="10"/>
      <c r="J46" s="33"/>
      <c r="P46" s="9"/>
      <c r="R46" s="9"/>
    </row>
    <row r="47" spans="9:18" ht="15" customHeight="1">
      <c r="I47" s="10"/>
      <c r="J47" s="33"/>
      <c r="P47" s="9"/>
      <c r="R47" s="9"/>
    </row>
    <row r="48" spans="9:18" ht="15" customHeight="1">
      <c r="I48" s="10"/>
      <c r="J48" s="33"/>
      <c r="P48" s="9"/>
      <c r="R48" s="9"/>
    </row>
    <row r="49" spans="10:18" ht="15" customHeight="1">
      <c r="J49" s="33"/>
      <c r="P49" s="9"/>
      <c r="R49" s="9"/>
    </row>
    <row r="50" spans="10:18" ht="15" customHeight="1">
      <c r="J50" s="33"/>
      <c r="P50" s="9"/>
      <c r="R50" s="9"/>
    </row>
    <row r="51" spans="10:18" ht="15" customHeight="1">
      <c r="J51" s="33"/>
      <c r="P51" s="9"/>
      <c r="R51" s="9"/>
    </row>
    <row r="52" spans="10:18" ht="15" customHeight="1">
      <c r="J52" s="33"/>
      <c r="P52" s="9"/>
      <c r="R52" s="9"/>
    </row>
    <row r="53" spans="10:18" ht="15" customHeight="1">
      <c r="J53" s="33"/>
      <c r="P53" s="9"/>
      <c r="R53" s="9"/>
    </row>
    <row r="54" spans="10:18" ht="15" customHeight="1">
      <c r="J54" s="33"/>
      <c r="P54" s="9"/>
      <c r="R54" s="9"/>
    </row>
    <row r="55" spans="16:18" ht="15" customHeight="1">
      <c r="P55" s="9"/>
      <c r="R55" s="9"/>
    </row>
    <row r="56" spans="16:18" ht="15" customHeight="1">
      <c r="P56" s="9"/>
      <c r="R56" s="9"/>
    </row>
    <row r="57" spans="16:18" ht="15" customHeight="1">
      <c r="P57" s="9"/>
      <c r="R57" s="9"/>
    </row>
    <row r="58" spans="16:18" ht="15" customHeight="1">
      <c r="P58" s="9"/>
      <c r="R58" s="9"/>
    </row>
    <row r="59" spans="16:18" ht="15" customHeight="1">
      <c r="P59" s="9"/>
      <c r="R59" s="9"/>
    </row>
    <row r="60" spans="16:18" ht="15" customHeight="1">
      <c r="P60" s="9"/>
      <c r="R60" s="9"/>
    </row>
    <row r="61" spans="16:18" ht="15" customHeight="1">
      <c r="P61" s="9"/>
      <c r="R61" s="9"/>
    </row>
    <row r="62" spans="16:18" ht="15" customHeight="1">
      <c r="P62" s="9"/>
      <c r="R62" s="9"/>
    </row>
    <row r="63" spans="16:18" ht="15" customHeight="1">
      <c r="P63" s="9"/>
      <c r="R63" s="9"/>
    </row>
    <row r="64" spans="16:18" ht="15" customHeight="1">
      <c r="P64" s="9"/>
      <c r="R64" s="9"/>
    </row>
    <row r="65" spans="16:18" ht="15" customHeight="1">
      <c r="P65" s="9"/>
      <c r="R65" s="9"/>
    </row>
    <row r="66" spans="16:18" ht="15" customHeight="1">
      <c r="P66" s="9"/>
      <c r="R66" s="9"/>
    </row>
    <row r="67" spans="16:18" ht="15" customHeight="1">
      <c r="P67" s="9"/>
      <c r="R67" s="9"/>
    </row>
    <row r="68" spans="16:18" ht="15" customHeight="1">
      <c r="P68" s="9"/>
      <c r="R68" s="9"/>
    </row>
    <row r="69" spans="16:18" ht="15" customHeight="1">
      <c r="P69" s="9"/>
      <c r="R69" s="9"/>
    </row>
    <row r="70" spans="16:18" ht="15" customHeight="1">
      <c r="P70" s="9"/>
      <c r="R70" s="9"/>
    </row>
    <row r="71" spans="16:18" ht="15" customHeight="1">
      <c r="P71" s="9"/>
      <c r="R71" s="9"/>
    </row>
    <row r="72" spans="16:18" ht="15" customHeight="1">
      <c r="P72" s="9"/>
      <c r="R72" s="9"/>
    </row>
    <row r="73" spans="16:18" ht="15" customHeight="1">
      <c r="P73" s="9"/>
      <c r="R73" s="9"/>
    </row>
    <row r="74" spans="16:18" ht="15" customHeight="1">
      <c r="P74" s="9"/>
      <c r="R74" s="9"/>
    </row>
    <row r="75" spans="16:18" ht="15" customHeight="1">
      <c r="P75" s="9"/>
      <c r="R75" s="9"/>
    </row>
    <row r="76" spans="16:18" ht="15" customHeight="1">
      <c r="P76" s="9"/>
      <c r="R76" s="9"/>
    </row>
    <row r="77" spans="16:18" ht="15" customHeight="1">
      <c r="P77" s="9"/>
      <c r="R77" s="9"/>
    </row>
    <row r="78" spans="16:18" ht="15" customHeight="1">
      <c r="P78" s="9"/>
      <c r="R78" s="9"/>
    </row>
    <row r="79" spans="16:18" ht="15" customHeight="1">
      <c r="P79" s="9"/>
      <c r="R79" s="9"/>
    </row>
    <row r="80" spans="16:18" ht="15" customHeight="1">
      <c r="P80" s="9"/>
      <c r="R80" s="9"/>
    </row>
    <row r="81" spans="16:18" ht="15" customHeight="1">
      <c r="P81" s="9"/>
      <c r="R81" s="9"/>
    </row>
    <row r="82" spans="16:18" ht="15" customHeight="1">
      <c r="P82" s="9"/>
      <c r="R82" s="9"/>
    </row>
    <row r="83" spans="16:18" ht="15" customHeight="1">
      <c r="P83" s="9"/>
      <c r="R83" s="9"/>
    </row>
    <row r="84" spans="16:18" ht="15" customHeight="1">
      <c r="P84" s="9"/>
      <c r="R84" s="9"/>
    </row>
    <row r="85" spans="16:18" ht="15" customHeight="1">
      <c r="P85" s="9"/>
      <c r="R85" s="9"/>
    </row>
    <row r="86" spans="16:18" ht="15" customHeight="1">
      <c r="P86" s="9"/>
      <c r="R86" s="9"/>
    </row>
    <row r="87" spans="16:18" ht="15" customHeight="1">
      <c r="P87" s="9"/>
      <c r="R87" s="9"/>
    </row>
    <row r="88" spans="16:18" ht="15" customHeight="1">
      <c r="P88" s="9"/>
      <c r="R88" s="9"/>
    </row>
    <row r="89" spans="16:18" ht="15" customHeight="1">
      <c r="P89" s="9"/>
      <c r="R89" s="9"/>
    </row>
    <row r="90" spans="16:18" ht="15" customHeight="1">
      <c r="P90" s="9"/>
      <c r="R90" s="9"/>
    </row>
    <row r="91" spans="16:18" ht="15" customHeight="1">
      <c r="P91" s="9"/>
      <c r="R91" s="9"/>
    </row>
    <row r="92" spans="16:18" ht="15" customHeight="1">
      <c r="P92" s="9"/>
      <c r="R92" s="9"/>
    </row>
    <row r="93" spans="16:18" ht="15" customHeight="1">
      <c r="P93" s="9"/>
      <c r="R93" s="9"/>
    </row>
    <row r="94" spans="16:18" ht="15" customHeight="1">
      <c r="P94" s="9"/>
      <c r="R94" s="9"/>
    </row>
    <row r="95" spans="16:18" ht="15" customHeight="1">
      <c r="P95" s="9"/>
      <c r="R95" s="9"/>
    </row>
    <row r="96" spans="16:18" ht="15" customHeight="1">
      <c r="P96" s="9"/>
      <c r="R96" s="9"/>
    </row>
    <row r="97" spans="16:18" ht="15" customHeight="1">
      <c r="P97" s="9"/>
      <c r="R97" s="9"/>
    </row>
    <row r="98" spans="16:18" ht="15" customHeight="1">
      <c r="P98" s="9"/>
      <c r="R98" s="9"/>
    </row>
    <row r="99" spans="16:18" ht="15" customHeight="1">
      <c r="P99" s="9"/>
      <c r="R99" s="9"/>
    </row>
    <row r="100" spans="16:18" ht="15" customHeight="1">
      <c r="P100" s="9"/>
      <c r="R100" s="9"/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A1" sqref="A1"/>
    </sheetView>
  </sheetViews>
  <sheetFormatPr defaultColWidth="9.140625" defaultRowHeight="15" customHeight="1"/>
  <cols>
    <col min="1" max="1" width="9.00390625" style="1" customWidth="1"/>
    <col min="2" max="2" width="18.140625" style="1" customWidth="1"/>
    <col min="3" max="3" width="13.140625" style="1" customWidth="1"/>
    <col min="4" max="4" width="10.8515625" style="1" customWidth="1"/>
    <col min="5" max="5" width="13.57421875" style="1" customWidth="1"/>
    <col min="6" max="6" width="9.00390625" style="1" customWidth="1"/>
    <col min="7" max="9" width="3.421875" style="1" customWidth="1"/>
    <col min="10" max="10" width="8.28125" style="1" customWidth="1"/>
    <col min="11" max="11" width="9.00390625" style="1" customWidth="1"/>
    <col min="12" max="12" width="13.00390625" style="1" customWidth="1"/>
    <col min="13" max="13" width="13.7109375" style="1" customWidth="1"/>
    <col min="14" max="14" width="7.57421875" style="1" customWidth="1"/>
    <col min="15" max="15" width="0.13671875" style="1" customWidth="1"/>
    <col min="16" max="16" width="11.00390625" style="1" customWidth="1"/>
    <col min="17" max="17" width="10.7109375" style="1" customWidth="1"/>
    <col min="18" max="18" width="16.8515625" style="1" customWidth="1"/>
    <col min="19" max="19" width="9.00390625" style="1" customWidth="1"/>
    <col min="20" max="20" width="15.7109375" style="1" customWidth="1"/>
    <col min="21" max="21" width="13.57421875" style="1" customWidth="1"/>
    <col min="22" max="16384" width="9.00390625" style="1" customWidth="1"/>
  </cols>
  <sheetData>
    <row r="1" spans="3:21" ht="15.75" customHeight="1">
      <c r="C1" s="2" t="s">
        <v>0</v>
      </c>
      <c r="G1" s="3">
        <v>1</v>
      </c>
      <c r="H1" s="4">
        <v>2</v>
      </c>
      <c r="I1" s="5">
        <v>3</v>
      </c>
      <c r="K1" s="6" t="s">
        <v>1</v>
      </c>
      <c r="L1" s="7"/>
      <c r="M1" s="8"/>
      <c r="O1" s="9" t="e">
        <f>IF("#REF!&lt;C4, IF(C4&lt;E4,C4+#REF!+G4*$U$2+H4*$U$2,#REF!+E4+G4*$U$2+I4*$U$2),IF(#REF!&lt;E4,C4+#REF!+G4*$U$2+H4*$U$2,C4+E4+H4*$U$2+I4*$U$2)))",TRUE)</f>
        <v>#NAME?</v>
      </c>
      <c r="R1" s="10"/>
      <c r="U1" s="11" t="s">
        <v>2</v>
      </c>
    </row>
    <row r="2" spans="1:21" ht="1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/>
      <c r="G2" s="6" t="s">
        <v>8</v>
      </c>
      <c r="H2" s="7"/>
      <c r="I2" s="8"/>
      <c r="K2" s="14" t="s">
        <v>5</v>
      </c>
      <c r="L2" s="12" t="s">
        <v>6</v>
      </c>
      <c r="M2" s="15" t="s">
        <v>7</v>
      </c>
      <c r="O2" s="12"/>
      <c r="P2" s="12" t="s">
        <v>9</v>
      </c>
      <c r="Q2" s="12" t="s">
        <v>10</v>
      </c>
      <c r="R2" s="16" t="s">
        <v>11</v>
      </c>
      <c r="T2" s="12" t="s">
        <v>12</v>
      </c>
      <c r="U2" s="17">
        <v>0.00011574074074074075</v>
      </c>
    </row>
    <row r="3" spans="1:21" ht="15" customHeight="1">
      <c r="A3" s="31" t="s">
        <v>46</v>
      </c>
      <c r="B3" s="19" t="s">
        <v>47</v>
      </c>
      <c r="C3" s="20" t="s">
        <v>48</v>
      </c>
      <c r="D3" s="20" t="s">
        <v>49</v>
      </c>
      <c r="E3" s="1" t="s">
        <v>50</v>
      </c>
      <c r="F3" s="22"/>
      <c r="G3" s="23">
        <v>2</v>
      </c>
      <c r="H3" s="20"/>
      <c r="I3" s="24"/>
      <c r="K3" s="25">
        <f>C3+$U$2*G3</f>
        <v>0.0002314814814814815</v>
      </c>
      <c r="L3" s="25">
        <f>D3+$U$2*H3</f>
        <v>0</v>
      </c>
      <c r="M3" s="26">
        <f>E3+$U$2*I3</f>
        <v>0</v>
      </c>
      <c r="O3" s="10">
        <f>IF(K3&lt;L3,IF(L3&lt;M3,L3+K3,K3+M3),IF(K3&lt;M3,L3+K3,L3+M3))</f>
        <v>0</v>
      </c>
      <c r="P3" s="9" t="e">
        <f>#N/A</f>
        <v>#NAME?</v>
      </c>
      <c r="Q3" s="28">
        <v>2</v>
      </c>
      <c r="R3" s="29">
        <v>0.0033912037037037036</v>
      </c>
      <c r="T3" s="12" t="s">
        <v>19</v>
      </c>
      <c r="U3" s="27">
        <v>5</v>
      </c>
    </row>
    <row r="4" spans="1:22" ht="15" customHeight="1">
      <c r="A4" s="31" t="s">
        <v>51</v>
      </c>
      <c r="B4" s="19" t="s">
        <v>52</v>
      </c>
      <c r="C4" s="20" t="s">
        <v>53</v>
      </c>
      <c r="D4" s="1" t="s">
        <v>54</v>
      </c>
      <c r="E4" s="24" t="s">
        <v>55</v>
      </c>
      <c r="F4" s="22"/>
      <c r="G4" s="23"/>
      <c r="H4" s="20">
        <v>1</v>
      </c>
      <c r="I4" s="24"/>
      <c r="K4" s="25">
        <f>C4+$U$2*G4</f>
        <v>0</v>
      </c>
      <c r="L4" s="25">
        <f>D4+$U$2*H4</f>
        <v>0.00011574074074074075</v>
      </c>
      <c r="M4" s="26">
        <f>E4+$U$2*I4</f>
        <v>0</v>
      </c>
      <c r="O4" s="10">
        <f>IF(K4&lt;L4,IF(L4&lt;M4,L4+K4,K4+M4),IF(K4&lt;M4,L4+K4,L4+M4))</f>
        <v>0</v>
      </c>
      <c r="P4" s="9" t="e">
        <f>#N/A</f>
        <v>#NAME?</v>
      </c>
      <c r="Q4" s="28">
        <v>3</v>
      </c>
      <c r="R4" s="29">
        <v>0.0034027777777777776</v>
      </c>
      <c r="U4" s="30" t="s">
        <v>25</v>
      </c>
      <c r="V4" s="30" t="s">
        <v>26</v>
      </c>
    </row>
    <row r="5" spans="1:22" ht="15" customHeight="1">
      <c r="A5" s="31" t="s">
        <v>56</v>
      </c>
      <c r="B5" s="19" t="s">
        <v>57</v>
      </c>
      <c r="C5" s="20" t="s">
        <v>58</v>
      </c>
      <c r="D5" s="20" t="s">
        <v>59</v>
      </c>
      <c r="E5" s="1" t="s">
        <v>60</v>
      </c>
      <c r="F5" s="22"/>
      <c r="G5" s="23">
        <v>1</v>
      </c>
      <c r="H5" s="20">
        <v>3</v>
      </c>
      <c r="I5" s="24"/>
      <c r="K5" s="25">
        <f>C5+$U$2*G5</f>
        <v>0.00011574074074074075</v>
      </c>
      <c r="L5" s="25">
        <f>D5+$U$2*H5</f>
        <v>0.00034722222222222224</v>
      </c>
      <c r="M5" s="26">
        <f>E5+$U$2*I5</f>
        <v>0</v>
      </c>
      <c r="O5" s="10">
        <f>IF(K5&lt;L5,IF(L5&lt;M5,L5+K5,K5+M5),IF(K5&lt;M5,L5+K5,L5+M5))</f>
        <v>0.00011574074074074075</v>
      </c>
      <c r="P5" s="9" t="e">
        <f>#N/A</f>
        <v>#NAME?</v>
      </c>
      <c r="Q5" s="1">
        <v>8</v>
      </c>
      <c r="R5" s="9"/>
      <c r="T5" s="12" t="s">
        <v>32</v>
      </c>
      <c r="U5" s="32">
        <f>COUNTA(B3:B17)</f>
        <v>8</v>
      </c>
      <c r="V5" s="20">
        <f>COUNT(L3:L26)</f>
        <v>15</v>
      </c>
    </row>
    <row r="6" spans="1:21" ht="15" customHeight="1">
      <c r="A6" s="31" t="s">
        <v>61</v>
      </c>
      <c r="B6" s="19" t="s">
        <v>62</v>
      </c>
      <c r="C6" s="20" t="s">
        <v>63</v>
      </c>
      <c r="D6" s="20" t="s">
        <v>64</v>
      </c>
      <c r="E6" s="24" t="s">
        <v>65</v>
      </c>
      <c r="F6" s="22"/>
      <c r="G6" s="23"/>
      <c r="H6" s="20">
        <v>1</v>
      </c>
      <c r="I6" s="24"/>
      <c r="K6" s="25">
        <f>C6+$U$2*G6</f>
        <v>0</v>
      </c>
      <c r="L6" s="25">
        <f>D6+$U$2*H6</f>
        <v>0.00011574074074074075</v>
      </c>
      <c r="M6" s="26">
        <f>E6+$U$2*I6</f>
        <v>0</v>
      </c>
      <c r="O6" s="10">
        <f>IF(K6&lt;L6,IF(L6&lt;M6,L6+K6,K6+M6),IF(K6&lt;M6,L6+K6,L6+M6))</f>
        <v>0</v>
      </c>
      <c r="P6" s="9" t="e">
        <f>#N/A</f>
        <v>#NAME?</v>
      </c>
      <c r="Q6" s="1">
        <v>7</v>
      </c>
      <c r="R6" s="9"/>
      <c r="T6" s="12" t="s">
        <v>38</v>
      </c>
      <c r="U6" s="33"/>
    </row>
    <row r="7" spans="1:21" ht="15" customHeight="1">
      <c r="A7" s="31" t="s">
        <v>66</v>
      </c>
      <c r="B7" s="19" t="s">
        <v>67</v>
      </c>
      <c r="C7" s="20" t="s">
        <v>68</v>
      </c>
      <c r="D7" s="20" t="s">
        <v>69</v>
      </c>
      <c r="E7" s="24" t="s">
        <v>70</v>
      </c>
      <c r="F7" s="34"/>
      <c r="G7" s="23"/>
      <c r="H7" s="20">
        <v>2</v>
      </c>
      <c r="I7" s="24"/>
      <c r="K7" s="25">
        <f>C7+$U$2*G7</f>
        <v>0</v>
      </c>
      <c r="L7" s="25">
        <f>D7+$U$2*H7</f>
        <v>0.0002314814814814815</v>
      </c>
      <c r="M7" s="26">
        <f>E7+$U$2*I7</f>
        <v>0</v>
      </c>
      <c r="O7" s="10">
        <f>IF(K7&lt;L7,IF(L7&lt;M7,L7+K7,K7+M7),IF(K7&lt;M7,L7+K7,L7+M7))</f>
        <v>0</v>
      </c>
      <c r="P7" s="9" t="e">
        <f>#N/A</f>
        <v>#NAME?</v>
      </c>
      <c r="Q7" s="1">
        <v>5</v>
      </c>
      <c r="R7" s="9"/>
      <c r="T7" s="12" t="s">
        <v>44</v>
      </c>
      <c r="U7" s="33"/>
    </row>
    <row r="8" spans="1:18" ht="15" customHeight="1">
      <c r="A8" s="31" t="s">
        <v>71</v>
      </c>
      <c r="B8" s="19" t="s">
        <v>72</v>
      </c>
      <c r="C8" s="20" t="s">
        <v>73</v>
      </c>
      <c r="D8" s="1" t="s">
        <v>74</v>
      </c>
      <c r="E8" s="24" t="s">
        <v>75</v>
      </c>
      <c r="F8" s="34"/>
      <c r="G8" s="23">
        <v>2</v>
      </c>
      <c r="H8" s="20">
        <v>4</v>
      </c>
      <c r="I8" s="24"/>
      <c r="K8" s="25">
        <f>C8+$U$2*G8</f>
        <v>0.0002314814814814815</v>
      </c>
      <c r="L8" s="25">
        <f>D8+$U$2*H8</f>
        <v>0.000462962962962963</v>
      </c>
      <c r="M8" s="26">
        <f>E8+$U$2*I8</f>
        <v>0</v>
      </c>
      <c r="O8" s="10">
        <f>IF(K8&lt;L8,IF(L8&lt;M8,L8+K8,K8+M8),IF(K8&lt;M8,L8+K8,L8+M8))</f>
        <v>0.0002314814814814815</v>
      </c>
      <c r="P8" s="9" t="e">
        <f>#N/A</f>
        <v>#NAME?</v>
      </c>
      <c r="Q8" s="1">
        <v>6</v>
      </c>
      <c r="R8" s="9"/>
    </row>
    <row r="9" spans="1:21" ht="15" customHeight="1">
      <c r="A9" s="31" t="s">
        <v>76</v>
      </c>
      <c r="B9" s="19" t="s">
        <v>77</v>
      </c>
      <c r="C9" s="1" t="s">
        <v>78</v>
      </c>
      <c r="D9" s="20" t="s">
        <v>79</v>
      </c>
      <c r="E9" s="24" t="s">
        <v>80</v>
      </c>
      <c r="F9" s="22"/>
      <c r="G9" s="23"/>
      <c r="H9" s="20"/>
      <c r="I9" s="24"/>
      <c r="K9" s="25">
        <f>C9+$U$2*G9</f>
        <v>0</v>
      </c>
      <c r="L9" s="25">
        <f>D9+$U$2*H9</f>
        <v>0</v>
      </c>
      <c r="M9" s="26">
        <f>E9+$U$2*I9</f>
        <v>0</v>
      </c>
      <c r="O9" s="10">
        <f>IF(K9&lt;L9,IF(L9&lt;M9,L9+K9,K9+M9),IF(K9&lt;M9,L9+K9,L9+M9))</f>
        <v>0</v>
      </c>
      <c r="P9" s="9" t="e">
        <f>#N/A</f>
        <v>#NAME?</v>
      </c>
      <c r="Q9" s="28">
        <v>1</v>
      </c>
      <c r="R9" s="29">
        <v>0.0033333333333333335</v>
      </c>
      <c r="T9" s="12" t="s">
        <v>45</v>
      </c>
      <c r="U9" s="36" t="e">
        <f>U3*1000/(60*MINUTE(U6)+SECOND(U6))/(1/3.7)</f>
        <v>#DIV/0!</v>
      </c>
    </row>
    <row r="10" spans="1:18" ht="15" customHeight="1">
      <c r="A10" s="31" t="s">
        <v>81</v>
      </c>
      <c r="B10" s="19" t="s">
        <v>82</v>
      </c>
      <c r="C10" s="20" t="s">
        <v>83</v>
      </c>
      <c r="D10" s="20" t="s">
        <v>84</v>
      </c>
      <c r="E10" s="24" t="s">
        <v>85</v>
      </c>
      <c r="F10" s="22"/>
      <c r="G10" s="23"/>
      <c r="H10" s="20">
        <v>1</v>
      </c>
      <c r="I10" s="24">
        <v>1</v>
      </c>
      <c r="K10" s="25">
        <f>C10+$U$2*G10</f>
        <v>0</v>
      </c>
      <c r="L10" s="25">
        <f>D10+$U$2*H10</f>
        <v>0.00011574074074074075</v>
      </c>
      <c r="M10" s="26">
        <f>E10+$U$2*I10</f>
        <v>0.00011574074074074075</v>
      </c>
      <c r="O10" s="10">
        <f>IF(K10&lt;L10,IF(L10&lt;M10,L10+K10,K10+M10),IF(K10&lt;M10,L10+K10,L10+M10))</f>
        <v>0.00011574074074074075</v>
      </c>
      <c r="P10" s="9" t="e">
        <f>#N/A</f>
        <v>#NAME?</v>
      </c>
      <c r="Q10" s="1">
        <v>4</v>
      </c>
      <c r="R10" s="9"/>
    </row>
    <row r="11" spans="1:18" ht="15" customHeight="1">
      <c r="A11" s="20"/>
      <c r="B11" s="46"/>
      <c r="C11" s="33"/>
      <c r="D11" s="33"/>
      <c r="E11" s="33"/>
      <c r="F11" s="22"/>
      <c r="G11" s="23"/>
      <c r="H11" s="20"/>
      <c r="I11" s="24"/>
      <c r="K11" s="25">
        <f>C11+$U$2*G11</f>
        <v>0</v>
      </c>
      <c r="L11" s="25">
        <f>D11+$U$2*H11</f>
        <v>0</v>
      </c>
      <c r="M11" s="26">
        <f>E11+$U$2*I11</f>
        <v>0</v>
      </c>
      <c r="O11" s="10">
        <f>IF(K11&lt;L11,IF(L11&lt;M11,L11+K11,K11+M11),IF(K11&lt;M11,L11+K11,L11+M11))</f>
        <v>0</v>
      </c>
      <c r="P11" s="9" t="e">
        <f>#N/A</f>
        <v>#NAME?</v>
      </c>
      <c r="R11" s="9"/>
    </row>
    <row r="12" spans="1:18" ht="15" customHeight="1">
      <c r="A12" s="20"/>
      <c r="B12" s="19"/>
      <c r="C12" s="33"/>
      <c r="D12" s="33"/>
      <c r="E12" s="33"/>
      <c r="F12" s="22"/>
      <c r="G12" s="23"/>
      <c r="H12" s="20"/>
      <c r="I12" s="24"/>
      <c r="K12" s="25">
        <f>C12+$U$2*G12</f>
        <v>0</v>
      </c>
      <c r="L12" s="25">
        <f>D12+$U$2*H12</f>
        <v>0</v>
      </c>
      <c r="M12" s="26">
        <f>E12+$U$2*I12</f>
        <v>0</v>
      </c>
      <c r="O12" s="10">
        <f>IF(K12&lt;L12,IF(L12&lt;M12,L12+K12,K12+M12),IF(K12&lt;M12,L12+K12,L12+M12))</f>
        <v>0</v>
      </c>
      <c r="P12" s="9" t="e">
        <f>#N/A</f>
        <v>#NAME?</v>
      </c>
      <c r="R12" s="9"/>
    </row>
    <row r="13" spans="1:18" ht="15" customHeight="1">
      <c r="A13" s="20"/>
      <c r="B13" s="19"/>
      <c r="C13" s="20"/>
      <c r="D13" s="20"/>
      <c r="E13" s="20"/>
      <c r="F13" s="34"/>
      <c r="G13" s="23"/>
      <c r="H13" s="20"/>
      <c r="I13" s="24"/>
      <c r="K13" s="25">
        <f>C13+$U$2*G13</f>
        <v>0</v>
      </c>
      <c r="L13" s="25">
        <f>D13+$U$2*H13</f>
        <v>0</v>
      </c>
      <c r="M13" s="26">
        <f>E13+$U$2*I13</f>
        <v>0</v>
      </c>
      <c r="O13" s="10">
        <f>IF(K13&lt;L13,IF(L13&lt;M13,L13+K13,K13+M13),IF(K13&lt;M13,L13+K13,L13+M13))</f>
        <v>0</v>
      </c>
      <c r="P13" s="9" t="e">
        <f>#N/A</f>
        <v>#NAME?</v>
      </c>
      <c r="R13" s="9"/>
    </row>
    <row r="14" spans="1:18" ht="15" customHeight="1">
      <c r="A14" s="20"/>
      <c r="B14" s="35"/>
      <c r="C14" s="33"/>
      <c r="D14" s="33"/>
      <c r="E14" s="33"/>
      <c r="F14" s="22"/>
      <c r="G14" s="23"/>
      <c r="H14" s="20"/>
      <c r="I14" s="24"/>
      <c r="K14" s="25">
        <f>C14+$U$2*G14</f>
        <v>0</v>
      </c>
      <c r="L14" s="25">
        <f>D14+$U$2*H14</f>
        <v>0</v>
      </c>
      <c r="M14" s="26">
        <f>E14+$U$2*I14</f>
        <v>0</v>
      </c>
      <c r="O14" s="10">
        <f>IF(K14&lt;L14,IF(L14&lt;M14,L14+K14,K14+M14),IF(K14&lt;M14,L14+K14,L14+M14))</f>
        <v>0</v>
      </c>
      <c r="P14" s="9" t="e">
        <f>#N/A</f>
        <v>#NAME?</v>
      </c>
      <c r="R14" s="9"/>
    </row>
    <row r="15" spans="1:18" ht="15" customHeight="1">
      <c r="A15" s="20"/>
      <c r="B15" s="35"/>
      <c r="C15" s="33"/>
      <c r="D15" s="33"/>
      <c r="E15" s="33"/>
      <c r="F15" s="22"/>
      <c r="G15" s="23"/>
      <c r="H15" s="20"/>
      <c r="I15" s="24"/>
      <c r="K15" s="25">
        <f>C15+$U$2*G15</f>
        <v>0</v>
      </c>
      <c r="L15" s="25">
        <f>D15+$U$2*H15</f>
        <v>0</v>
      </c>
      <c r="M15" s="26">
        <f>E15+$U$2*I15</f>
        <v>0</v>
      </c>
      <c r="O15" s="10">
        <f>IF(K15&lt;L15,IF(L15&lt;M15,L15+K15,K15+M15),IF(K15&lt;M15,L15+K15,L15+M15))</f>
        <v>0</v>
      </c>
      <c r="P15" s="9" t="e">
        <f>#N/A</f>
        <v>#NAME?</v>
      </c>
      <c r="R15" s="9"/>
    </row>
    <row r="16" spans="1:18" ht="15" customHeight="1">
      <c r="A16" s="20"/>
      <c r="B16" s="35"/>
      <c r="C16" s="33"/>
      <c r="D16" s="33"/>
      <c r="E16" s="33"/>
      <c r="F16" s="22"/>
      <c r="G16" s="23"/>
      <c r="H16" s="20"/>
      <c r="I16" s="24"/>
      <c r="K16" s="25">
        <f>C16+$U$2*G16</f>
        <v>0</v>
      </c>
      <c r="L16" s="25">
        <f>D16+$U$2*H16</f>
        <v>0</v>
      </c>
      <c r="M16" s="26">
        <f>E16+$U$2*I16</f>
        <v>0</v>
      </c>
      <c r="O16" s="10">
        <f>IF(K16&lt;L16,IF(L16&lt;M16,L16+K16,K16+M16),IF(K16&lt;M16,L16+K16,L16+M16))</f>
        <v>0</v>
      </c>
      <c r="P16" s="9" t="e">
        <f>#N/A</f>
        <v>#NAME?</v>
      </c>
      <c r="R16" s="9"/>
    </row>
    <row r="17" spans="1:18" ht="15.75" customHeight="1">
      <c r="A17" s="20"/>
      <c r="B17" s="35"/>
      <c r="C17" s="33"/>
      <c r="D17" s="33"/>
      <c r="E17" s="33"/>
      <c r="F17" s="22"/>
      <c r="G17" s="37"/>
      <c r="H17" s="38"/>
      <c r="I17" s="39"/>
      <c r="K17" s="25">
        <f>C17+$U$2*G17</f>
        <v>0</v>
      </c>
      <c r="L17" s="25">
        <f>D17+$U$2*H17</f>
        <v>0</v>
      </c>
      <c r="M17" s="26">
        <f>E17+$U$2*I17</f>
        <v>0</v>
      </c>
      <c r="O17" s="10">
        <f>IF(K17&lt;L17,IF(L17&lt;M17,L17+K17,K17+M17),IF(K17&lt;M17,L17+K17,L17+M17))</f>
        <v>0</v>
      </c>
      <c r="P17" s="9" t="e">
        <f>#N/A</f>
        <v>#NAME?</v>
      </c>
      <c r="R17" s="9"/>
    </row>
    <row r="18" spans="2:18" ht="15" customHeight="1">
      <c r="B18" s="40"/>
      <c r="C18" s="10"/>
      <c r="D18" s="10"/>
      <c r="E18" s="10"/>
      <c r="F18" s="10"/>
      <c r="H18" s="41"/>
      <c r="J18" s="42"/>
      <c r="K18" s="42"/>
      <c r="O18" s="10"/>
      <c r="P18" s="9"/>
      <c r="R18" s="9"/>
    </row>
    <row r="19" spans="2:18" ht="15" customHeight="1">
      <c r="B19" s="40"/>
      <c r="C19" s="10"/>
      <c r="D19" s="10"/>
      <c r="E19" s="10"/>
      <c r="F19" s="10"/>
      <c r="H19" s="41"/>
      <c r="I19" s="10"/>
      <c r="J19" s="42"/>
      <c r="K19" s="42"/>
      <c r="P19" s="9"/>
      <c r="R19" s="9"/>
    </row>
    <row r="20" spans="2:18" ht="15" customHeight="1">
      <c r="B20" s="40"/>
      <c r="C20" s="10"/>
      <c r="D20" s="10"/>
      <c r="E20" s="10"/>
      <c r="F20" s="10"/>
      <c r="H20" s="41"/>
      <c r="I20" s="10"/>
      <c r="J20" s="43"/>
      <c r="K20" s="44"/>
      <c r="P20" s="9"/>
      <c r="R20" s="9"/>
    </row>
    <row r="21" spans="2:18" ht="15" customHeight="1">
      <c r="B21" s="40"/>
      <c r="C21" s="10"/>
      <c r="D21" s="10"/>
      <c r="E21" s="10"/>
      <c r="F21" s="10"/>
      <c r="H21" s="41"/>
      <c r="I21" s="10"/>
      <c r="J21" s="43"/>
      <c r="K21" s="21"/>
      <c r="P21" s="9"/>
      <c r="R21" s="9"/>
    </row>
    <row r="22" spans="2:18" ht="15" customHeight="1">
      <c r="B22" s="40"/>
      <c r="C22" s="10"/>
      <c r="D22" s="10"/>
      <c r="E22" s="10"/>
      <c r="F22" s="10"/>
      <c r="H22" s="41"/>
      <c r="I22" s="10"/>
      <c r="J22" s="43"/>
      <c r="K22" s="21"/>
      <c r="P22" s="9"/>
      <c r="R22" s="9"/>
    </row>
    <row r="23" spans="2:18" ht="15" customHeight="1">
      <c r="B23" s="40"/>
      <c r="C23" s="10"/>
      <c r="D23" s="10"/>
      <c r="E23" s="10"/>
      <c r="F23" s="10"/>
      <c r="H23" s="41"/>
      <c r="I23" s="10"/>
      <c r="J23" s="43"/>
      <c r="K23" s="42"/>
      <c r="P23" s="9"/>
      <c r="R23" s="9"/>
    </row>
    <row r="24" spans="2:18" ht="15" customHeight="1">
      <c r="B24" s="40"/>
      <c r="C24" s="10"/>
      <c r="D24" s="10"/>
      <c r="E24" s="10"/>
      <c r="F24" s="10"/>
      <c r="H24" s="41"/>
      <c r="I24" s="10"/>
      <c r="J24" s="43"/>
      <c r="K24" s="42"/>
      <c r="P24" s="9"/>
      <c r="R24" s="9"/>
    </row>
    <row r="25" spans="2:18" ht="15" customHeight="1">
      <c r="B25" s="40"/>
      <c r="C25" s="10"/>
      <c r="D25" s="10"/>
      <c r="E25" s="10"/>
      <c r="F25" s="10"/>
      <c r="H25" s="41"/>
      <c r="I25" s="10"/>
      <c r="J25" s="43"/>
      <c r="K25" s="42"/>
      <c r="P25" s="9"/>
      <c r="R25" s="9"/>
    </row>
    <row r="26" spans="2:18" ht="15" customHeight="1">
      <c r="B26" s="40"/>
      <c r="C26" s="10"/>
      <c r="D26" s="10"/>
      <c r="E26" s="10"/>
      <c r="F26" s="10"/>
      <c r="H26" s="41"/>
      <c r="I26" s="10"/>
      <c r="J26" s="43"/>
      <c r="K26" s="42"/>
      <c r="P26" s="9"/>
      <c r="R26" s="9"/>
    </row>
    <row r="27" spans="2:18" ht="15" customHeight="1">
      <c r="B27" s="40"/>
      <c r="C27" s="10"/>
      <c r="D27" s="10"/>
      <c r="E27" s="10"/>
      <c r="F27" s="10"/>
      <c r="I27" s="10"/>
      <c r="J27" s="43"/>
      <c r="K27" s="42"/>
      <c r="P27" s="9"/>
      <c r="R27" s="9"/>
    </row>
    <row r="28" spans="2:18" ht="15" customHeight="1">
      <c r="B28" s="40"/>
      <c r="C28" s="10"/>
      <c r="D28" s="10"/>
      <c r="E28" s="10"/>
      <c r="F28" s="10"/>
      <c r="I28" s="10"/>
      <c r="J28" s="43"/>
      <c r="K28" s="42"/>
      <c r="P28" s="9"/>
      <c r="R28" s="9"/>
    </row>
    <row r="29" spans="3:18" ht="15" customHeight="1">
      <c r="C29" s="10"/>
      <c r="D29" s="10"/>
      <c r="E29" s="10"/>
      <c r="F29" s="10"/>
      <c r="I29" s="10"/>
      <c r="J29" s="45"/>
      <c r="P29" s="9"/>
      <c r="R29" s="9"/>
    </row>
    <row r="30" spans="3:18" ht="15" customHeight="1">
      <c r="C30" s="10"/>
      <c r="D30" s="10"/>
      <c r="E30" s="10"/>
      <c r="F30" s="10"/>
      <c r="I30" s="10"/>
      <c r="J30" s="33"/>
      <c r="P30" s="9"/>
      <c r="R30" s="9"/>
    </row>
    <row r="31" spans="3:18" ht="15" customHeight="1">
      <c r="C31" s="10"/>
      <c r="D31" s="10"/>
      <c r="E31" s="10"/>
      <c r="F31" s="10"/>
      <c r="I31" s="10"/>
      <c r="J31" s="33"/>
      <c r="P31" s="9"/>
      <c r="R31" s="9"/>
    </row>
    <row r="32" spans="3:18" ht="15" customHeight="1">
      <c r="C32" s="10"/>
      <c r="D32" s="10"/>
      <c r="E32" s="10"/>
      <c r="F32" s="10"/>
      <c r="I32" s="10"/>
      <c r="J32" s="33"/>
      <c r="P32" s="9"/>
      <c r="R32" s="9"/>
    </row>
    <row r="33" spans="3:18" ht="15" customHeight="1">
      <c r="C33" s="10"/>
      <c r="D33" s="10"/>
      <c r="E33" s="10"/>
      <c r="F33" s="10"/>
      <c r="I33" s="10"/>
      <c r="J33" s="33"/>
      <c r="P33" s="9"/>
      <c r="R33" s="9"/>
    </row>
    <row r="34" spans="3:18" ht="15" customHeight="1">
      <c r="C34" s="10"/>
      <c r="D34" s="10"/>
      <c r="E34" s="10"/>
      <c r="F34" s="10"/>
      <c r="I34" s="10"/>
      <c r="J34" s="33"/>
      <c r="P34" s="9"/>
      <c r="R34" s="9"/>
    </row>
    <row r="35" spans="3:18" ht="15" customHeight="1">
      <c r="C35" s="10"/>
      <c r="D35" s="10"/>
      <c r="E35" s="10"/>
      <c r="F35" s="10"/>
      <c r="I35" s="10"/>
      <c r="J35" s="33"/>
      <c r="P35" s="9"/>
      <c r="R35" s="9"/>
    </row>
    <row r="36" spans="3:18" ht="15" customHeight="1">
      <c r="C36" s="10"/>
      <c r="D36" s="10"/>
      <c r="E36" s="10"/>
      <c r="F36" s="10"/>
      <c r="I36" s="10"/>
      <c r="J36" s="33"/>
      <c r="P36" s="9"/>
      <c r="R36" s="9"/>
    </row>
    <row r="37" spans="3:18" ht="15" customHeight="1">
      <c r="C37" s="10"/>
      <c r="D37" s="10"/>
      <c r="E37" s="10"/>
      <c r="F37" s="10"/>
      <c r="I37" s="10"/>
      <c r="J37" s="33"/>
      <c r="P37" s="9"/>
      <c r="R37" s="9"/>
    </row>
    <row r="38" spans="3:18" ht="15" customHeight="1">
      <c r="C38" s="10"/>
      <c r="D38" s="10"/>
      <c r="E38" s="10"/>
      <c r="F38" s="10"/>
      <c r="I38" s="10"/>
      <c r="J38" s="33"/>
      <c r="P38" s="9"/>
      <c r="R38" s="9"/>
    </row>
    <row r="39" spans="3:18" ht="15" customHeight="1">
      <c r="C39" s="10"/>
      <c r="D39" s="10"/>
      <c r="E39" s="10"/>
      <c r="F39" s="10"/>
      <c r="I39" s="10"/>
      <c r="J39" s="33"/>
      <c r="P39" s="9"/>
      <c r="R39" s="9"/>
    </row>
    <row r="40" spans="3:18" ht="15" customHeight="1">
      <c r="C40" s="10"/>
      <c r="D40" s="10"/>
      <c r="E40" s="10"/>
      <c r="F40" s="10"/>
      <c r="I40" s="10"/>
      <c r="J40" s="33"/>
      <c r="P40" s="9"/>
      <c r="R40" s="9"/>
    </row>
    <row r="41" spans="3:18" ht="15" customHeight="1">
      <c r="C41" s="10"/>
      <c r="D41" s="10"/>
      <c r="E41" s="10"/>
      <c r="F41" s="10"/>
      <c r="I41" s="10"/>
      <c r="J41" s="33"/>
      <c r="P41" s="9"/>
      <c r="R41" s="9"/>
    </row>
    <row r="42" spans="3:18" ht="15" customHeight="1">
      <c r="C42" s="10"/>
      <c r="D42" s="10"/>
      <c r="E42" s="10"/>
      <c r="F42" s="10"/>
      <c r="I42" s="10"/>
      <c r="J42" s="33"/>
      <c r="P42" s="9"/>
      <c r="R42" s="9"/>
    </row>
    <row r="43" spans="3:18" ht="15" customHeight="1">
      <c r="C43" s="10"/>
      <c r="D43" s="10"/>
      <c r="E43" s="10"/>
      <c r="F43" s="10"/>
      <c r="I43" s="10"/>
      <c r="J43" s="33"/>
      <c r="P43" s="9"/>
      <c r="R43" s="9"/>
    </row>
    <row r="44" spans="3:18" ht="15" customHeight="1">
      <c r="C44" s="10"/>
      <c r="D44" s="10"/>
      <c r="E44" s="10"/>
      <c r="F44" s="10"/>
      <c r="I44" s="10"/>
      <c r="J44" s="33"/>
      <c r="P44" s="9"/>
      <c r="R44" s="9"/>
    </row>
    <row r="45" spans="3:18" ht="15" customHeight="1">
      <c r="C45" s="10"/>
      <c r="D45" s="10"/>
      <c r="E45" s="10"/>
      <c r="F45" s="10"/>
      <c r="I45" s="10"/>
      <c r="J45" s="33"/>
      <c r="P45" s="9"/>
      <c r="R45" s="9"/>
    </row>
    <row r="46" spans="3:18" ht="15" customHeight="1">
      <c r="C46" s="10"/>
      <c r="D46" s="10"/>
      <c r="E46" s="10"/>
      <c r="F46" s="10"/>
      <c r="I46" s="10"/>
      <c r="J46" s="33"/>
      <c r="P46" s="9"/>
      <c r="R46" s="9"/>
    </row>
    <row r="47" spans="9:18" ht="15" customHeight="1">
      <c r="I47" s="10"/>
      <c r="J47" s="33"/>
      <c r="P47" s="9"/>
      <c r="R47" s="9"/>
    </row>
    <row r="48" spans="9:18" ht="15" customHeight="1">
      <c r="I48" s="10"/>
      <c r="J48" s="33"/>
      <c r="P48" s="9"/>
      <c r="R48" s="9"/>
    </row>
    <row r="49" spans="10:18" ht="15" customHeight="1">
      <c r="J49" s="33"/>
      <c r="P49" s="9"/>
      <c r="R49" s="9"/>
    </row>
    <row r="50" spans="10:18" ht="15" customHeight="1">
      <c r="J50" s="33"/>
      <c r="P50" s="9"/>
      <c r="R50" s="9"/>
    </row>
    <row r="51" spans="10:18" ht="15" customHeight="1">
      <c r="J51" s="33"/>
      <c r="P51" s="9"/>
      <c r="R51" s="9"/>
    </row>
    <row r="52" spans="10:18" ht="15" customHeight="1">
      <c r="J52" s="33"/>
      <c r="P52" s="9"/>
      <c r="R52" s="9"/>
    </row>
    <row r="53" spans="10:18" ht="15" customHeight="1">
      <c r="J53" s="33"/>
      <c r="P53" s="9"/>
      <c r="R53" s="9"/>
    </row>
    <row r="54" spans="10:18" ht="15" customHeight="1">
      <c r="J54" s="33"/>
      <c r="P54" s="9"/>
      <c r="R54" s="9"/>
    </row>
    <row r="55" spans="16:18" ht="15" customHeight="1">
      <c r="P55" s="9"/>
      <c r="R55" s="9"/>
    </row>
    <row r="56" spans="16:18" ht="15" customHeight="1">
      <c r="P56" s="9"/>
      <c r="R56" s="9"/>
    </row>
    <row r="57" spans="16:18" ht="15" customHeight="1">
      <c r="P57" s="9"/>
      <c r="R57" s="9"/>
    </row>
    <row r="58" spans="16:18" ht="15" customHeight="1">
      <c r="P58" s="9"/>
      <c r="R58" s="9"/>
    </row>
    <row r="59" spans="16:18" ht="15" customHeight="1">
      <c r="P59" s="9"/>
      <c r="R59" s="9"/>
    </row>
    <row r="60" spans="16:18" ht="15" customHeight="1">
      <c r="P60" s="9"/>
      <c r="R60" s="9"/>
    </row>
    <row r="61" spans="16:18" ht="15" customHeight="1">
      <c r="P61" s="9"/>
      <c r="R61" s="9"/>
    </row>
    <row r="62" spans="16:18" ht="15" customHeight="1">
      <c r="P62" s="9"/>
      <c r="R62" s="9"/>
    </row>
    <row r="63" spans="16:18" ht="15" customHeight="1">
      <c r="P63" s="9"/>
      <c r="R63" s="9"/>
    </row>
    <row r="64" spans="16:18" ht="15" customHeight="1">
      <c r="P64" s="9"/>
      <c r="R64" s="9"/>
    </row>
    <row r="65" spans="16:18" ht="15" customHeight="1">
      <c r="P65" s="9"/>
      <c r="R65" s="9"/>
    </row>
    <row r="66" spans="16:18" ht="15" customHeight="1">
      <c r="P66" s="9"/>
      <c r="R66" s="9"/>
    </row>
    <row r="67" spans="16:18" ht="15" customHeight="1">
      <c r="P67" s="9"/>
      <c r="R67" s="9"/>
    </row>
    <row r="68" spans="16:18" ht="15" customHeight="1">
      <c r="P68" s="9"/>
      <c r="R68" s="9"/>
    </row>
    <row r="69" spans="16:18" ht="15" customHeight="1">
      <c r="P69" s="9"/>
      <c r="R69" s="9"/>
    </row>
    <row r="70" spans="16:18" ht="15" customHeight="1">
      <c r="P70" s="9"/>
      <c r="R70" s="9"/>
    </row>
    <row r="71" spans="16:18" ht="15" customHeight="1">
      <c r="P71" s="9"/>
      <c r="R71" s="9"/>
    </row>
    <row r="72" spans="16:18" ht="15" customHeight="1">
      <c r="P72" s="9"/>
      <c r="R72" s="9"/>
    </row>
    <row r="73" spans="16:18" ht="15" customHeight="1">
      <c r="P73" s="9"/>
      <c r="R73" s="9"/>
    </row>
    <row r="74" spans="16:18" ht="15" customHeight="1">
      <c r="P74" s="9"/>
      <c r="R74" s="9"/>
    </row>
    <row r="75" spans="16:18" ht="15" customHeight="1">
      <c r="P75" s="9"/>
      <c r="R75" s="9"/>
    </row>
    <row r="76" spans="16:18" ht="15" customHeight="1">
      <c r="P76" s="9"/>
      <c r="R76" s="9"/>
    </row>
    <row r="77" spans="16:18" ht="15" customHeight="1">
      <c r="P77" s="9"/>
      <c r="R77" s="9"/>
    </row>
    <row r="78" spans="16:18" ht="15" customHeight="1">
      <c r="P78" s="9"/>
      <c r="R78" s="9"/>
    </row>
    <row r="79" spans="16:18" ht="15" customHeight="1">
      <c r="P79" s="9"/>
      <c r="R79" s="9"/>
    </row>
    <row r="80" spans="16:18" ht="15" customHeight="1">
      <c r="P80" s="9"/>
      <c r="R80" s="9"/>
    </row>
    <row r="81" spans="16:18" ht="15" customHeight="1">
      <c r="P81" s="9"/>
      <c r="R81" s="9"/>
    </row>
    <row r="82" spans="16:18" ht="15" customHeight="1">
      <c r="P82" s="9"/>
      <c r="R82" s="9"/>
    </row>
    <row r="83" spans="16:18" ht="15" customHeight="1">
      <c r="P83" s="9"/>
      <c r="R83" s="9"/>
    </row>
    <row r="84" spans="16:18" ht="15" customHeight="1">
      <c r="P84" s="9"/>
      <c r="R84" s="9"/>
    </row>
    <row r="85" spans="16:18" ht="15" customHeight="1">
      <c r="P85" s="9"/>
      <c r="R85" s="9"/>
    </row>
    <row r="86" spans="16:18" ht="15" customHeight="1">
      <c r="P86" s="9"/>
      <c r="R86" s="9"/>
    </row>
    <row r="87" spans="16:18" ht="15" customHeight="1">
      <c r="P87" s="9"/>
      <c r="R87" s="9"/>
    </row>
    <row r="88" spans="16:18" ht="15" customHeight="1">
      <c r="P88" s="9"/>
      <c r="R88" s="9"/>
    </row>
    <row r="89" spans="16:18" ht="15" customHeight="1">
      <c r="P89" s="9"/>
      <c r="R89" s="9"/>
    </row>
    <row r="90" spans="16:18" ht="15" customHeight="1">
      <c r="P90" s="9"/>
      <c r="R90" s="9"/>
    </row>
    <row r="91" spans="16:18" ht="15" customHeight="1">
      <c r="P91" s="9"/>
      <c r="R91" s="9"/>
    </row>
    <row r="92" spans="16:18" ht="15" customHeight="1">
      <c r="P92" s="9"/>
      <c r="R92" s="9"/>
    </row>
    <row r="93" spans="16:18" ht="15" customHeight="1">
      <c r="P93" s="9"/>
      <c r="R93" s="9"/>
    </row>
    <row r="94" spans="16:18" ht="15" customHeight="1">
      <c r="P94" s="9"/>
      <c r="R94" s="9"/>
    </row>
    <row r="95" spans="16:18" ht="15" customHeight="1">
      <c r="P95" s="9"/>
      <c r="R95" s="9"/>
    </row>
    <row r="96" spans="16:18" ht="15" customHeight="1">
      <c r="P96" s="9"/>
      <c r="R96" s="9"/>
    </row>
    <row r="97" spans="16:18" ht="15" customHeight="1">
      <c r="P97" s="9"/>
      <c r="R97" s="9"/>
    </row>
    <row r="98" spans="16:18" ht="15" customHeight="1">
      <c r="P98" s="9"/>
      <c r="R98" s="9"/>
    </row>
    <row r="99" spans="16:18" ht="15" customHeight="1">
      <c r="P99" s="9"/>
      <c r="R99" s="9"/>
    </row>
    <row r="100" spans="16:18" ht="15" customHeight="1">
      <c r="P100" s="9"/>
      <c r="R100" s="9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A1" sqref="A1"/>
    </sheetView>
  </sheetViews>
  <sheetFormatPr defaultColWidth="9.140625" defaultRowHeight="15" customHeight="1"/>
  <cols>
    <col min="1" max="1" width="9.00390625" style="1" customWidth="1"/>
    <col min="2" max="2" width="18.140625" style="1" customWidth="1"/>
    <col min="3" max="3" width="13.140625" style="1" customWidth="1"/>
    <col min="4" max="4" width="10.8515625" style="1" customWidth="1"/>
    <col min="5" max="5" width="13.57421875" style="1" customWidth="1"/>
    <col min="6" max="6" width="9.00390625" style="1" customWidth="1"/>
    <col min="7" max="9" width="3.421875" style="1" customWidth="1"/>
    <col min="10" max="10" width="8.28125" style="1" customWidth="1"/>
    <col min="11" max="11" width="9.00390625" style="1" customWidth="1"/>
    <col min="12" max="12" width="13.00390625" style="1" customWidth="1"/>
    <col min="13" max="13" width="13.7109375" style="1" customWidth="1"/>
    <col min="14" max="14" width="7.57421875" style="1" customWidth="1"/>
    <col min="15" max="15" width="0.13671875" style="1" customWidth="1"/>
    <col min="16" max="16" width="11.00390625" style="1" customWidth="1"/>
    <col min="17" max="17" width="10.7109375" style="1" customWidth="1"/>
    <col min="18" max="18" width="16.8515625" style="1" customWidth="1"/>
    <col min="19" max="19" width="9.00390625" style="1" customWidth="1"/>
    <col min="20" max="20" width="15.7109375" style="1" customWidth="1"/>
    <col min="21" max="21" width="13.57421875" style="1" customWidth="1"/>
    <col min="22" max="16384" width="9.00390625" style="1" customWidth="1"/>
  </cols>
  <sheetData>
    <row r="1" spans="3:21" ht="15.75" customHeight="1">
      <c r="C1" s="2" t="s">
        <v>0</v>
      </c>
      <c r="G1" s="3">
        <v>1</v>
      </c>
      <c r="H1" s="4">
        <v>2</v>
      </c>
      <c r="I1" s="5">
        <v>3</v>
      </c>
      <c r="K1" s="6" t="s">
        <v>1</v>
      </c>
      <c r="L1" s="7"/>
      <c r="M1" s="8"/>
      <c r="O1" s="9" t="e">
        <f>IF("#REF!&lt;C4, IF(C4&lt;E4,C4+#REF!+G4*$U$2+H4*$U$2,#REF!+E4+G4*$U$2+I4*$U$2),IF(#REF!&lt;E4,C4+#REF!+G4*$U$2+H4*$U$2,C4+E4+H4*$U$2+I4*$U$2)))",TRUE)</f>
        <v>#NAME?</v>
      </c>
      <c r="R1" s="10"/>
      <c r="U1" s="11" t="s">
        <v>2</v>
      </c>
    </row>
    <row r="2" spans="1:21" ht="1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/>
      <c r="G2" s="6" t="s">
        <v>8</v>
      </c>
      <c r="H2" s="7"/>
      <c r="I2" s="8"/>
      <c r="K2" s="14" t="s">
        <v>5</v>
      </c>
      <c r="L2" s="12" t="s">
        <v>6</v>
      </c>
      <c r="M2" s="15" t="s">
        <v>7</v>
      </c>
      <c r="O2" s="12"/>
      <c r="P2" s="12" t="s">
        <v>9</v>
      </c>
      <c r="Q2" s="12" t="s">
        <v>10</v>
      </c>
      <c r="R2" s="16" t="s">
        <v>11</v>
      </c>
      <c r="T2" s="12" t="s">
        <v>12</v>
      </c>
      <c r="U2" s="17">
        <v>0.00011574074074074075</v>
      </c>
    </row>
    <row r="3" spans="1:21" ht="15" customHeight="1">
      <c r="A3" s="31" t="s">
        <v>86</v>
      </c>
      <c r="B3" s="19" t="s">
        <v>87</v>
      </c>
      <c r="C3" s="20" t="s">
        <v>88</v>
      </c>
      <c r="D3" s="20" t="s">
        <v>89</v>
      </c>
      <c r="E3" s="24" t="s">
        <v>90</v>
      </c>
      <c r="F3" s="22"/>
      <c r="G3" s="23">
        <v>1</v>
      </c>
      <c r="H3" s="20"/>
      <c r="I3" s="24"/>
      <c r="K3" s="25">
        <f>C3+$U$2*G3</f>
        <v>0.00011574074074074075</v>
      </c>
      <c r="L3" s="25">
        <f>D3+$U$2*H3</f>
        <v>0</v>
      </c>
      <c r="M3" s="26">
        <f>E3+$U$2*I3</f>
        <v>0</v>
      </c>
      <c r="O3" s="10">
        <f>IF(K3&lt;L3,IF(L3&lt;M3,L3+K3,K3+M3),IF(K3&lt;M3,L3+K3,L3+M3))</f>
        <v>0</v>
      </c>
      <c r="P3" s="9" t="e">
        <f>#N/A</f>
        <v>#NAME?</v>
      </c>
      <c r="Q3" s="28">
        <v>3</v>
      </c>
      <c r="R3" s="29">
        <v>0.0033912037037037036</v>
      </c>
      <c r="T3" s="12" t="s">
        <v>19</v>
      </c>
      <c r="U3" s="27">
        <v>5</v>
      </c>
    </row>
    <row r="4" spans="1:22" ht="15" customHeight="1">
      <c r="A4" s="31" t="s">
        <v>91</v>
      </c>
      <c r="B4" s="19" t="s">
        <v>92</v>
      </c>
      <c r="C4" s="20" t="s">
        <v>93</v>
      </c>
      <c r="D4" s="20" t="s">
        <v>94</v>
      </c>
      <c r="E4" s="24" t="s">
        <v>95</v>
      </c>
      <c r="F4" s="22"/>
      <c r="G4" s="23">
        <v>1</v>
      </c>
      <c r="H4" s="20">
        <v>3</v>
      </c>
      <c r="I4" s="24">
        <v>1</v>
      </c>
      <c r="K4" s="25">
        <f>C4+$U$2*G4</f>
        <v>0.00011574074074074075</v>
      </c>
      <c r="L4" s="25">
        <f>D4+$U$2*H4</f>
        <v>0.00034722222222222224</v>
      </c>
      <c r="M4" s="26">
        <f>E4+$U$2*I4</f>
        <v>0.00011574074074074075</v>
      </c>
      <c r="O4" s="10">
        <f>IF(K4&lt;L4,IF(L4&lt;M4,L4+K4,K4+M4),IF(K4&lt;M4,L4+K4,L4+M4))</f>
        <v>0.0002314814814814815</v>
      </c>
      <c r="P4" s="9" t="e">
        <f>#N/A</f>
        <v>#NAME?</v>
      </c>
      <c r="Q4" s="1">
        <v>6</v>
      </c>
      <c r="R4" s="9"/>
      <c r="U4" s="30" t="s">
        <v>25</v>
      </c>
      <c r="V4" s="30" t="s">
        <v>26</v>
      </c>
    </row>
    <row r="5" spans="1:22" ht="15" customHeight="1">
      <c r="A5" s="31" t="s">
        <v>96</v>
      </c>
      <c r="B5" s="19" t="s">
        <v>97</v>
      </c>
      <c r="C5" s="20" t="s">
        <v>98</v>
      </c>
      <c r="D5" s="1" t="s">
        <v>99</v>
      </c>
      <c r="E5" s="1" t="s">
        <v>100</v>
      </c>
      <c r="F5" s="22"/>
      <c r="G5" s="23">
        <v>1</v>
      </c>
      <c r="H5" s="20">
        <v>1</v>
      </c>
      <c r="I5" s="24">
        <v>2</v>
      </c>
      <c r="K5" s="25">
        <f>C5+$U$2*G5</f>
        <v>0.00011574074074074075</v>
      </c>
      <c r="L5" s="25">
        <f>D5+$U$2*H5</f>
        <v>0.00011574074074074075</v>
      </c>
      <c r="M5" s="26">
        <f>E5+$U$2*I5</f>
        <v>0.0002314814814814815</v>
      </c>
      <c r="O5" s="10">
        <f>IF(K5&lt;L5,IF(L5&lt;M5,L5+K5,K5+M5),IF(K5&lt;M5,L5+K5,L5+M5))</f>
        <v>0.0002314814814814815</v>
      </c>
      <c r="P5" s="9" t="e">
        <f>#N/A</f>
        <v>#NAME?</v>
      </c>
      <c r="Q5" s="1">
        <v>5</v>
      </c>
      <c r="R5" s="9"/>
      <c r="T5" s="12" t="s">
        <v>32</v>
      </c>
      <c r="U5" s="32">
        <f>COUNTA(B3:B17)</f>
        <v>6</v>
      </c>
      <c r="V5" s="20">
        <f>COUNT(L3:L26)</f>
        <v>15</v>
      </c>
    </row>
    <row r="6" spans="1:21" ht="15" customHeight="1">
      <c r="A6" s="31" t="s">
        <v>101</v>
      </c>
      <c r="B6" s="19" t="s">
        <v>102</v>
      </c>
      <c r="C6" s="20" t="s">
        <v>103</v>
      </c>
      <c r="D6" s="20" t="s">
        <v>104</v>
      </c>
      <c r="E6" s="24" t="s">
        <v>105</v>
      </c>
      <c r="F6" s="22"/>
      <c r="G6" s="23"/>
      <c r="H6" s="20"/>
      <c r="I6" s="24"/>
      <c r="K6" s="25">
        <f>C6+$U$2*G6</f>
        <v>0</v>
      </c>
      <c r="L6" s="25">
        <f>D6+$U$2*H6</f>
        <v>0</v>
      </c>
      <c r="M6" s="26">
        <f>E6+$U$2*I6</f>
        <v>0</v>
      </c>
      <c r="O6" s="10">
        <f>IF(K6&lt;L6,IF(L6&lt;M6,L6+K6,K6+M6),IF(K6&lt;M6,L6+K6,L6+M6))</f>
        <v>0</v>
      </c>
      <c r="P6" s="9" t="e">
        <f>#N/A</f>
        <v>#NAME?</v>
      </c>
      <c r="Q6" s="28">
        <v>1</v>
      </c>
      <c r="R6" s="29">
        <v>0.0033449074074074076</v>
      </c>
      <c r="T6" s="12" t="s">
        <v>38</v>
      </c>
      <c r="U6" s="33"/>
    </row>
    <row r="7" spans="1:21" ht="15" customHeight="1">
      <c r="A7" s="31" t="s">
        <v>106</v>
      </c>
      <c r="B7" s="19" t="s">
        <v>107</v>
      </c>
      <c r="C7" s="20" t="s">
        <v>108</v>
      </c>
      <c r="D7" s="1" t="s">
        <v>109</v>
      </c>
      <c r="E7" s="1" t="s">
        <v>110</v>
      </c>
      <c r="F7" s="34"/>
      <c r="G7" s="23">
        <v>1</v>
      </c>
      <c r="H7" s="20">
        <v>3</v>
      </c>
      <c r="I7" s="24">
        <v>1</v>
      </c>
      <c r="K7" s="25">
        <f>C7+$U$2*G7</f>
        <v>0.00011574074074074075</v>
      </c>
      <c r="L7" s="25">
        <f>D7+$U$2*H7</f>
        <v>0.00034722222222222224</v>
      </c>
      <c r="M7" s="26">
        <f>E7+$U$2*I7</f>
        <v>0.00011574074074074075</v>
      </c>
      <c r="O7" s="10">
        <f>IF(K7&lt;L7,IF(L7&lt;M7,L7+K7,K7+M7),IF(K7&lt;M7,L7+K7,L7+M7))</f>
        <v>0.0002314814814814815</v>
      </c>
      <c r="P7" s="9" t="e">
        <f>#N/A</f>
        <v>#NAME?</v>
      </c>
      <c r="Q7" s="1">
        <v>4</v>
      </c>
      <c r="R7" s="9"/>
      <c r="T7" s="12" t="s">
        <v>44</v>
      </c>
      <c r="U7" s="33"/>
    </row>
    <row r="8" spans="1:18" ht="15" customHeight="1">
      <c r="A8" s="31" t="s">
        <v>111</v>
      </c>
      <c r="B8" s="19" t="s">
        <v>112</v>
      </c>
      <c r="C8" s="20" t="s">
        <v>113</v>
      </c>
      <c r="D8" s="20" t="s">
        <v>114</v>
      </c>
      <c r="E8" s="24" t="s">
        <v>115</v>
      </c>
      <c r="F8" s="34"/>
      <c r="G8" s="23"/>
      <c r="H8" s="20"/>
      <c r="I8" s="24"/>
      <c r="K8" s="25">
        <f>C8+$U$2*G8</f>
        <v>0</v>
      </c>
      <c r="L8" s="25">
        <f>D8+$U$2*H8</f>
        <v>0</v>
      </c>
      <c r="M8" s="26">
        <f>E8+$U$2*I8</f>
        <v>0</v>
      </c>
      <c r="O8" s="10">
        <f>IF(K8&lt;L8,IF(L8&lt;M8,L8+K8,K8+M8),IF(K8&lt;M8,L8+K8,L8+M8))</f>
        <v>0</v>
      </c>
      <c r="P8" s="9" t="e">
        <f>#N/A</f>
        <v>#NAME?</v>
      </c>
      <c r="Q8" s="28">
        <v>2</v>
      </c>
      <c r="R8" s="29">
        <v>0.0033796296296296296</v>
      </c>
    </row>
    <row r="9" spans="1:21" ht="15" customHeight="1">
      <c r="A9" s="20"/>
      <c r="B9" s="35"/>
      <c r="C9" s="33"/>
      <c r="E9" s="33"/>
      <c r="F9" s="22"/>
      <c r="G9" s="23"/>
      <c r="H9" s="20"/>
      <c r="I9" s="24"/>
      <c r="K9" s="25">
        <f>C9+$U$2*G9</f>
        <v>0</v>
      </c>
      <c r="L9" s="25">
        <f>D9+$U$2*H9</f>
        <v>0</v>
      </c>
      <c r="M9" s="26">
        <f>E9+$U$2*I9</f>
        <v>0</v>
      </c>
      <c r="O9" s="10">
        <f>IF(K9&lt;L9,IF(L9&lt;M9,L9+K9,K9+M9),IF(K9&lt;M9,L9+K9,L9+M9))</f>
        <v>0</v>
      </c>
      <c r="P9" s="9" t="e">
        <f>#N/A</f>
        <v>#NAME?</v>
      </c>
      <c r="R9" s="9"/>
      <c r="T9" s="12" t="s">
        <v>45</v>
      </c>
      <c r="U9" s="36" t="e">
        <f>U3*1000/(60*MINUTE(U6)+SECOND(U6))/(1/3.7)</f>
        <v>#DIV/0!</v>
      </c>
    </row>
    <row r="10" spans="1:18" ht="15" customHeight="1">
      <c r="A10" s="20"/>
      <c r="B10" s="35"/>
      <c r="C10" s="33"/>
      <c r="D10" s="33"/>
      <c r="E10" s="33"/>
      <c r="F10" s="22"/>
      <c r="G10" s="23"/>
      <c r="H10" s="20"/>
      <c r="I10" s="24"/>
      <c r="K10" s="25">
        <f>C10+$U$2*G10</f>
        <v>0</v>
      </c>
      <c r="L10" s="25">
        <f>D10+$U$2*H10</f>
        <v>0</v>
      </c>
      <c r="M10" s="26">
        <f>E10+$U$2*I10</f>
        <v>0</v>
      </c>
      <c r="O10" s="10">
        <f>IF(K10&lt;L10,IF(L10&lt;M10,L10+K10,K10+M10),IF(K10&lt;M10,L10+K10,L10+M10))</f>
        <v>0</v>
      </c>
      <c r="P10" s="9" t="e">
        <f>#N/A</f>
        <v>#NAME?</v>
      </c>
      <c r="R10" s="9"/>
    </row>
    <row r="11" spans="1:18" ht="15" customHeight="1">
      <c r="A11" s="20"/>
      <c r="B11" s="35"/>
      <c r="C11" s="33"/>
      <c r="D11" s="33"/>
      <c r="E11" s="33"/>
      <c r="F11" s="22"/>
      <c r="G11" s="23"/>
      <c r="H11" s="20"/>
      <c r="I11" s="24"/>
      <c r="K11" s="25">
        <f>C11+$U$2*G11</f>
        <v>0</v>
      </c>
      <c r="L11" s="25">
        <f>D11+$U$2*H11</f>
        <v>0</v>
      </c>
      <c r="M11" s="26">
        <f>E11+$U$2*I11</f>
        <v>0</v>
      </c>
      <c r="O11" s="10">
        <f>IF(K11&lt;L11,IF(L11&lt;M11,L11+K11,K11+M11),IF(K11&lt;M11,L11+K11,L11+M11))</f>
        <v>0</v>
      </c>
      <c r="P11" s="9" t="e">
        <f>#N/A</f>
        <v>#NAME?</v>
      </c>
      <c r="R11" s="9"/>
    </row>
    <row r="12" spans="1:18" ht="15" customHeight="1">
      <c r="A12" s="20"/>
      <c r="B12" s="35"/>
      <c r="C12" s="33"/>
      <c r="D12" s="33"/>
      <c r="E12" s="33"/>
      <c r="F12" s="22"/>
      <c r="G12" s="23"/>
      <c r="H12" s="20"/>
      <c r="I12" s="24"/>
      <c r="K12" s="25">
        <f>C12+$U$2*G12</f>
        <v>0</v>
      </c>
      <c r="L12" s="25">
        <f>D12+$U$2*H12</f>
        <v>0</v>
      </c>
      <c r="M12" s="26">
        <f>E12+$U$2*I12</f>
        <v>0</v>
      </c>
      <c r="O12" s="10">
        <f>IF(K12&lt;L12,IF(L12&lt;M12,L12+K12,K12+M12),IF(K12&lt;M12,L12+K12,L12+M12))</f>
        <v>0</v>
      </c>
      <c r="P12" s="9" t="e">
        <f>#N/A</f>
        <v>#NAME?</v>
      </c>
      <c r="R12" s="9"/>
    </row>
    <row r="13" spans="1:18" ht="15" customHeight="1">
      <c r="A13" s="20"/>
      <c r="B13" s="35"/>
      <c r="C13" s="20"/>
      <c r="D13" s="20"/>
      <c r="E13" s="20"/>
      <c r="F13" s="34"/>
      <c r="G13" s="23"/>
      <c r="H13" s="20"/>
      <c r="I13" s="24"/>
      <c r="K13" s="25">
        <f>C13+$U$2*G13</f>
        <v>0</v>
      </c>
      <c r="L13" s="25">
        <f>D13+$U$2*H13</f>
        <v>0</v>
      </c>
      <c r="M13" s="26">
        <f>E13+$U$2*I13</f>
        <v>0</v>
      </c>
      <c r="O13" s="10">
        <f>IF(K13&lt;L13,IF(L13&lt;M13,L13+K13,K13+M13),IF(K13&lt;M13,L13+K13,L13+M13))</f>
        <v>0</v>
      </c>
      <c r="P13" s="9" t="e">
        <f>#N/A</f>
        <v>#NAME?</v>
      </c>
      <c r="R13" s="9"/>
    </row>
    <row r="14" spans="1:18" ht="15" customHeight="1">
      <c r="A14" s="20"/>
      <c r="B14" s="35"/>
      <c r="C14" s="33"/>
      <c r="D14" s="33"/>
      <c r="E14" s="33"/>
      <c r="F14" s="22"/>
      <c r="G14" s="23"/>
      <c r="H14" s="20"/>
      <c r="I14" s="24"/>
      <c r="K14" s="25">
        <f>C14+$U$2*G14</f>
        <v>0</v>
      </c>
      <c r="L14" s="25">
        <f>D14+$U$2*H14</f>
        <v>0</v>
      </c>
      <c r="M14" s="26">
        <f>E14+$U$2*I14</f>
        <v>0</v>
      </c>
      <c r="O14" s="10">
        <f>IF(K14&lt;L14,IF(L14&lt;M14,L14+K14,K14+M14),IF(K14&lt;M14,L14+K14,L14+M14))</f>
        <v>0</v>
      </c>
      <c r="P14" s="9" t="e">
        <f>#N/A</f>
        <v>#NAME?</v>
      </c>
      <c r="R14" s="9"/>
    </row>
    <row r="15" spans="1:18" ht="15" customHeight="1">
      <c r="A15" s="20"/>
      <c r="B15" s="35"/>
      <c r="C15" s="33"/>
      <c r="D15" s="33"/>
      <c r="E15" s="33"/>
      <c r="F15" s="22"/>
      <c r="G15" s="23"/>
      <c r="H15" s="20"/>
      <c r="I15" s="24"/>
      <c r="K15" s="25">
        <f>C15+$U$2*G15</f>
        <v>0</v>
      </c>
      <c r="L15" s="25">
        <f>D15+$U$2*H15</f>
        <v>0</v>
      </c>
      <c r="M15" s="26">
        <f>E15+$U$2*I15</f>
        <v>0</v>
      </c>
      <c r="O15" s="10">
        <f>IF(K15&lt;L15,IF(L15&lt;M15,L15+K15,K15+M15),IF(K15&lt;M15,L15+K15,L15+M15))</f>
        <v>0</v>
      </c>
      <c r="P15" s="9" t="e">
        <f>#N/A</f>
        <v>#NAME?</v>
      </c>
      <c r="R15" s="9"/>
    </row>
    <row r="16" spans="1:18" ht="15" customHeight="1">
      <c r="A16" s="20"/>
      <c r="B16" s="35"/>
      <c r="C16" s="33"/>
      <c r="D16" s="33"/>
      <c r="E16" s="33"/>
      <c r="F16" s="22"/>
      <c r="G16" s="23"/>
      <c r="H16" s="20"/>
      <c r="I16" s="24"/>
      <c r="K16" s="25">
        <f>C16+$U$2*G16</f>
        <v>0</v>
      </c>
      <c r="L16" s="25">
        <f>D16+$U$2*H16</f>
        <v>0</v>
      </c>
      <c r="M16" s="26">
        <f>E16+$U$2*I16</f>
        <v>0</v>
      </c>
      <c r="O16" s="10">
        <f>IF(K16&lt;L16,IF(L16&lt;M16,L16+K16,K16+M16),IF(K16&lt;M16,L16+K16,L16+M16))</f>
        <v>0</v>
      </c>
      <c r="P16" s="9" t="e">
        <f>#N/A</f>
        <v>#NAME?</v>
      </c>
      <c r="R16" s="9"/>
    </row>
    <row r="17" spans="1:18" ht="15.75" customHeight="1">
      <c r="A17" s="20"/>
      <c r="B17" s="35"/>
      <c r="C17" s="33"/>
      <c r="D17" s="33"/>
      <c r="E17" s="33"/>
      <c r="F17" s="22"/>
      <c r="G17" s="37"/>
      <c r="H17" s="38"/>
      <c r="I17" s="39"/>
      <c r="K17" s="25">
        <f>C17+$U$2*G17</f>
        <v>0</v>
      </c>
      <c r="L17" s="25">
        <f>D17+$U$2*H17</f>
        <v>0</v>
      </c>
      <c r="M17" s="26">
        <f>E17+$U$2*I17</f>
        <v>0</v>
      </c>
      <c r="O17" s="10">
        <f>IF(K17&lt;L17,IF(L17&lt;M17,L17+K17,K17+M17),IF(K17&lt;M17,L17+K17,L17+M17))</f>
        <v>0</v>
      </c>
      <c r="P17" s="9" t="e">
        <f>#N/A</f>
        <v>#NAME?</v>
      </c>
      <c r="R17" s="9"/>
    </row>
    <row r="18" spans="2:18" ht="15" customHeight="1">
      <c r="B18" s="40"/>
      <c r="C18" s="10"/>
      <c r="D18" s="10"/>
      <c r="E18" s="10"/>
      <c r="F18" s="10"/>
      <c r="H18" s="41"/>
      <c r="J18" s="42"/>
      <c r="K18" s="42"/>
      <c r="O18" s="10"/>
      <c r="P18" s="9"/>
      <c r="R18" s="9"/>
    </row>
    <row r="19" spans="2:18" ht="15" customHeight="1">
      <c r="B19" s="40"/>
      <c r="C19" s="10"/>
      <c r="D19" s="10"/>
      <c r="E19" s="10"/>
      <c r="F19" s="10"/>
      <c r="H19" s="41"/>
      <c r="I19" s="10"/>
      <c r="J19" s="42"/>
      <c r="K19" s="42"/>
      <c r="P19" s="9"/>
      <c r="R19" s="9"/>
    </row>
    <row r="20" spans="2:18" ht="15" customHeight="1">
      <c r="B20" s="40"/>
      <c r="C20" s="10"/>
      <c r="D20" s="10"/>
      <c r="E20" s="10"/>
      <c r="F20" s="10"/>
      <c r="H20" s="41"/>
      <c r="I20" s="10"/>
      <c r="J20" s="43"/>
      <c r="K20" s="44"/>
      <c r="P20" s="9"/>
      <c r="R20" s="9"/>
    </row>
    <row r="21" spans="2:18" ht="15" customHeight="1">
      <c r="B21" s="40"/>
      <c r="C21" s="10"/>
      <c r="D21" s="10"/>
      <c r="E21" s="10"/>
      <c r="F21" s="10"/>
      <c r="H21" s="41"/>
      <c r="I21" s="10"/>
      <c r="J21" s="43"/>
      <c r="K21" s="21"/>
      <c r="P21" s="9"/>
      <c r="R21" s="9"/>
    </row>
    <row r="22" spans="2:18" ht="15" customHeight="1">
      <c r="B22" s="40"/>
      <c r="C22" s="10"/>
      <c r="D22" s="10"/>
      <c r="E22" s="10"/>
      <c r="F22" s="10"/>
      <c r="H22" s="41"/>
      <c r="I22" s="10"/>
      <c r="J22" s="43"/>
      <c r="K22" s="21"/>
      <c r="P22" s="9"/>
      <c r="R22" s="9"/>
    </row>
    <row r="23" spans="2:18" ht="15" customHeight="1">
      <c r="B23" s="40"/>
      <c r="C23" s="10"/>
      <c r="D23" s="10"/>
      <c r="E23" s="10"/>
      <c r="F23" s="10"/>
      <c r="H23" s="41"/>
      <c r="I23" s="10"/>
      <c r="J23" s="43"/>
      <c r="K23" s="42"/>
      <c r="P23" s="9"/>
      <c r="R23" s="9"/>
    </row>
    <row r="24" spans="2:18" ht="15" customHeight="1">
      <c r="B24" s="40"/>
      <c r="C24" s="10"/>
      <c r="D24" s="10"/>
      <c r="E24" s="10"/>
      <c r="F24" s="10"/>
      <c r="H24" s="41"/>
      <c r="I24" s="10"/>
      <c r="J24" s="43"/>
      <c r="K24" s="42"/>
      <c r="P24" s="9"/>
      <c r="R24" s="9"/>
    </row>
    <row r="25" spans="2:18" ht="15" customHeight="1">
      <c r="B25" s="40"/>
      <c r="C25" s="10"/>
      <c r="D25" s="10"/>
      <c r="E25" s="10"/>
      <c r="F25" s="10"/>
      <c r="H25" s="41"/>
      <c r="I25" s="10"/>
      <c r="J25" s="43"/>
      <c r="K25" s="42"/>
      <c r="P25" s="9"/>
      <c r="R25" s="9"/>
    </row>
    <row r="26" spans="2:18" ht="15" customHeight="1">
      <c r="B26" s="40"/>
      <c r="C26" s="10"/>
      <c r="D26" s="10"/>
      <c r="E26" s="10"/>
      <c r="F26" s="10"/>
      <c r="H26" s="41"/>
      <c r="I26" s="10"/>
      <c r="J26" s="43"/>
      <c r="K26" s="42"/>
      <c r="P26" s="9"/>
      <c r="R26" s="9"/>
    </row>
    <row r="27" spans="2:18" ht="15" customHeight="1">
      <c r="B27" s="40"/>
      <c r="C27" s="10"/>
      <c r="D27" s="10"/>
      <c r="E27" s="10"/>
      <c r="F27" s="10"/>
      <c r="I27" s="10"/>
      <c r="J27" s="43"/>
      <c r="K27" s="42"/>
      <c r="P27" s="9"/>
      <c r="R27" s="9"/>
    </row>
    <row r="28" spans="2:18" ht="15" customHeight="1">
      <c r="B28" s="40"/>
      <c r="C28" s="10"/>
      <c r="D28" s="10"/>
      <c r="E28" s="10"/>
      <c r="F28" s="10"/>
      <c r="I28" s="10"/>
      <c r="J28" s="43"/>
      <c r="K28" s="42"/>
      <c r="P28" s="9"/>
      <c r="R28" s="9"/>
    </row>
    <row r="29" spans="3:18" ht="15" customHeight="1">
      <c r="C29" s="10"/>
      <c r="D29" s="10"/>
      <c r="E29" s="10"/>
      <c r="F29" s="10"/>
      <c r="I29" s="10"/>
      <c r="J29" s="45"/>
      <c r="P29" s="9"/>
      <c r="R29" s="9"/>
    </row>
    <row r="30" spans="3:18" ht="15" customHeight="1">
      <c r="C30" s="10"/>
      <c r="D30" s="10"/>
      <c r="E30" s="10"/>
      <c r="F30" s="10"/>
      <c r="I30" s="10"/>
      <c r="J30" s="33"/>
      <c r="P30" s="9"/>
      <c r="R30" s="9"/>
    </row>
    <row r="31" spans="3:18" ht="15" customHeight="1">
      <c r="C31" s="10"/>
      <c r="D31" s="10"/>
      <c r="E31" s="10"/>
      <c r="F31" s="10"/>
      <c r="I31" s="10"/>
      <c r="J31" s="33"/>
      <c r="P31" s="9"/>
      <c r="R31" s="9"/>
    </row>
    <row r="32" spans="3:18" ht="15" customHeight="1">
      <c r="C32" s="10"/>
      <c r="D32" s="10"/>
      <c r="E32" s="10"/>
      <c r="F32" s="10"/>
      <c r="I32" s="10"/>
      <c r="J32" s="33"/>
      <c r="P32" s="9"/>
      <c r="R32" s="9"/>
    </row>
    <row r="33" spans="3:18" ht="15" customHeight="1">
      <c r="C33" s="10"/>
      <c r="D33" s="10"/>
      <c r="E33" s="10"/>
      <c r="F33" s="10"/>
      <c r="I33" s="10"/>
      <c r="J33" s="33"/>
      <c r="P33" s="9"/>
      <c r="R33" s="9"/>
    </row>
    <row r="34" spans="3:18" ht="15" customHeight="1">
      <c r="C34" s="10"/>
      <c r="D34" s="10"/>
      <c r="E34" s="10"/>
      <c r="F34" s="10"/>
      <c r="I34" s="10"/>
      <c r="J34" s="33"/>
      <c r="P34" s="9"/>
      <c r="R34" s="9"/>
    </row>
    <row r="35" spans="3:18" ht="15" customHeight="1">
      <c r="C35" s="10"/>
      <c r="D35" s="10"/>
      <c r="E35" s="10"/>
      <c r="F35" s="10"/>
      <c r="I35" s="10"/>
      <c r="J35" s="33"/>
      <c r="P35" s="9"/>
      <c r="R35" s="9"/>
    </row>
    <row r="36" spans="3:18" ht="15" customHeight="1">
      <c r="C36" s="10"/>
      <c r="D36" s="10"/>
      <c r="E36" s="10"/>
      <c r="F36" s="10"/>
      <c r="I36" s="10"/>
      <c r="J36" s="33"/>
      <c r="P36" s="9"/>
      <c r="R36" s="9"/>
    </row>
    <row r="37" spans="3:18" ht="15" customHeight="1">
      <c r="C37" s="10"/>
      <c r="D37" s="10"/>
      <c r="E37" s="10"/>
      <c r="F37" s="10"/>
      <c r="I37" s="10"/>
      <c r="J37" s="33"/>
      <c r="P37" s="9"/>
      <c r="R37" s="9"/>
    </row>
    <row r="38" spans="3:18" ht="15" customHeight="1">
      <c r="C38" s="10"/>
      <c r="D38" s="10"/>
      <c r="E38" s="10"/>
      <c r="F38" s="10"/>
      <c r="I38" s="10"/>
      <c r="J38" s="33"/>
      <c r="P38" s="9"/>
      <c r="R38" s="9"/>
    </row>
    <row r="39" spans="3:18" ht="15" customHeight="1">
      <c r="C39" s="10"/>
      <c r="D39" s="10"/>
      <c r="E39" s="10"/>
      <c r="F39" s="10"/>
      <c r="I39" s="10"/>
      <c r="J39" s="33"/>
      <c r="P39" s="9"/>
      <c r="R39" s="9"/>
    </row>
    <row r="40" spans="3:18" ht="15" customHeight="1">
      <c r="C40" s="10"/>
      <c r="D40" s="10"/>
      <c r="E40" s="10"/>
      <c r="F40" s="10"/>
      <c r="I40" s="10"/>
      <c r="J40" s="33"/>
      <c r="P40" s="9"/>
      <c r="R40" s="9"/>
    </row>
    <row r="41" spans="3:18" ht="15" customHeight="1">
      <c r="C41" s="10"/>
      <c r="D41" s="10"/>
      <c r="E41" s="10"/>
      <c r="F41" s="10"/>
      <c r="I41" s="10"/>
      <c r="J41" s="33"/>
      <c r="P41" s="9"/>
      <c r="R41" s="9"/>
    </row>
    <row r="42" spans="3:18" ht="15" customHeight="1">
      <c r="C42" s="10"/>
      <c r="D42" s="10"/>
      <c r="E42" s="10"/>
      <c r="F42" s="10"/>
      <c r="I42" s="10"/>
      <c r="J42" s="33"/>
      <c r="P42" s="9"/>
      <c r="R42" s="9"/>
    </row>
    <row r="43" spans="3:18" ht="15" customHeight="1">
      <c r="C43" s="10"/>
      <c r="D43" s="10"/>
      <c r="E43" s="10"/>
      <c r="F43" s="10"/>
      <c r="I43" s="10"/>
      <c r="J43" s="33"/>
      <c r="P43" s="9"/>
      <c r="R43" s="9"/>
    </row>
    <row r="44" spans="3:18" ht="15" customHeight="1">
      <c r="C44" s="10"/>
      <c r="D44" s="10"/>
      <c r="E44" s="10"/>
      <c r="F44" s="10"/>
      <c r="I44" s="10"/>
      <c r="J44" s="33"/>
      <c r="P44" s="9"/>
      <c r="R44" s="9"/>
    </row>
    <row r="45" spans="3:18" ht="15" customHeight="1">
      <c r="C45" s="10"/>
      <c r="D45" s="10"/>
      <c r="E45" s="10"/>
      <c r="F45" s="10"/>
      <c r="I45" s="10"/>
      <c r="J45" s="33"/>
      <c r="P45" s="9"/>
      <c r="R45" s="9"/>
    </row>
    <row r="46" spans="3:18" ht="15" customHeight="1">
      <c r="C46" s="10"/>
      <c r="D46" s="10"/>
      <c r="E46" s="10"/>
      <c r="F46" s="10"/>
      <c r="I46" s="10"/>
      <c r="J46" s="33"/>
      <c r="P46" s="9"/>
      <c r="R46" s="9"/>
    </row>
    <row r="47" spans="9:18" ht="15" customHeight="1">
      <c r="I47" s="10"/>
      <c r="J47" s="33"/>
      <c r="P47" s="9"/>
      <c r="R47" s="9"/>
    </row>
    <row r="48" spans="9:18" ht="15" customHeight="1">
      <c r="I48" s="10"/>
      <c r="J48" s="33"/>
      <c r="P48" s="9"/>
      <c r="R48" s="9"/>
    </row>
    <row r="49" spans="10:18" ht="15" customHeight="1">
      <c r="J49" s="33"/>
      <c r="P49" s="9"/>
      <c r="R49" s="9"/>
    </row>
    <row r="50" spans="10:18" ht="15" customHeight="1">
      <c r="J50" s="33"/>
      <c r="P50" s="9"/>
      <c r="R50" s="9"/>
    </row>
    <row r="51" spans="10:18" ht="15" customHeight="1">
      <c r="J51" s="33"/>
      <c r="P51" s="9"/>
      <c r="R51" s="9"/>
    </row>
    <row r="52" spans="10:18" ht="15" customHeight="1">
      <c r="J52" s="33"/>
      <c r="P52" s="9"/>
      <c r="R52" s="9"/>
    </row>
    <row r="53" spans="10:18" ht="15" customHeight="1">
      <c r="J53" s="33"/>
      <c r="P53" s="9"/>
      <c r="R53" s="9"/>
    </row>
    <row r="54" spans="10:18" ht="15" customHeight="1">
      <c r="J54" s="33"/>
      <c r="P54" s="9"/>
      <c r="R54" s="9"/>
    </row>
    <row r="55" spans="16:18" ht="15" customHeight="1">
      <c r="P55" s="9"/>
      <c r="R55" s="9"/>
    </row>
    <row r="56" spans="16:18" ht="15" customHeight="1">
      <c r="P56" s="9"/>
      <c r="R56" s="9"/>
    </row>
    <row r="57" spans="16:18" ht="15" customHeight="1">
      <c r="P57" s="9"/>
      <c r="R57" s="9"/>
    </row>
    <row r="58" spans="16:18" ht="15" customHeight="1">
      <c r="P58" s="9"/>
      <c r="R58" s="9"/>
    </row>
    <row r="59" spans="16:18" ht="15" customHeight="1">
      <c r="P59" s="9"/>
      <c r="R59" s="9"/>
    </row>
    <row r="60" spans="16:18" ht="15" customHeight="1">
      <c r="P60" s="9"/>
      <c r="R60" s="9"/>
    </row>
    <row r="61" spans="16:18" ht="15" customHeight="1">
      <c r="P61" s="9"/>
      <c r="R61" s="9"/>
    </row>
    <row r="62" spans="16:18" ht="15" customHeight="1">
      <c r="P62" s="9"/>
      <c r="R62" s="9"/>
    </row>
    <row r="63" spans="16:18" ht="15" customHeight="1">
      <c r="P63" s="9"/>
      <c r="R63" s="9"/>
    </row>
    <row r="64" spans="16:18" ht="15" customHeight="1">
      <c r="P64" s="9"/>
      <c r="R64" s="9"/>
    </row>
    <row r="65" spans="16:18" ht="15" customHeight="1">
      <c r="P65" s="9"/>
      <c r="R65" s="9"/>
    </row>
    <row r="66" spans="16:18" ht="15" customHeight="1">
      <c r="P66" s="9"/>
      <c r="R66" s="9"/>
    </row>
    <row r="67" spans="16:18" ht="15" customHeight="1">
      <c r="P67" s="9"/>
      <c r="R67" s="9"/>
    </row>
    <row r="68" spans="16:18" ht="15" customHeight="1">
      <c r="P68" s="9"/>
      <c r="R68" s="9"/>
    </row>
    <row r="69" spans="16:18" ht="15" customHeight="1">
      <c r="P69" s="9"/>
      <c r="R69" s="9"/>
    </row>
    <row r="70" spans="16:18" ht="15" customHeight="1">
      <c r="P70" s="9"/>
      <c r="R70" s="9"/>
    </row>
    <row r="71" spans="16:18" ht="15" customHeight="1">
      <c r="P71" s="9"/>
      <c r="R71" s="9"/>
    </row>
    <row r="72" spans="16:18" ht="15" customHeight="1">
      <c r="P72" s="9"/>
      <c r="R72" s="9"/>
    </row>
    <row r="73" spans="16:18" ht="15" customHeight="1">
      <c r="P73" s="9"/>
      <c r="R73" s="9"/>
    </row>
    <row r="74" spans="16:18" ht="15" customHeight="1">
      <c r="P74" s="9"/>
      <c r="R74" s="9"/>
    </row>
    <row r="75" spans="16:18" ht="15" customHeight="1">
      <c r="P75" s="9"/>
      <c r="R75" s="9"/>
    </row>
    <row r="76" spans="16:18" ht="15" customHeight="1">
      <c r="P76" s="9"/>
      <c r="R76" s="9"/>
    </row>
    <row r="77" spans="16:18" ht="15" customHeight="1">
      <c r="P77" s="9"/>
      <c r="R77" s="9"/>
    </row>
    <row r="78" spans="16:18" ht="15" customHeight="1">
      <c r="P78" s="9"/>
      <c r="R78" s="9"/>
    </row>
    <row r="79" spans="16:18" ht="15" customHeight="1">
      <c r="P79" s="9"/>
      <c r="R79" s="9"/>
    </row>
    <row r="80" spans="16:18" ht="15" customHeight="1">
      <c r="P80" s="9"/>
      <c r="R80" s="9"/>
    </row>
    <row r="81" spans="16:18" ht="15" customHeight="1">
      <c r="P81" s="9"/>
      <c r="R81" s="9"/>
    </row>
    <row r="82" spans="16:18" ht="15" customHeight="1">
      <c r="P82" s="9"/>
      <c r="R82" s="9"/>
    </row>
    <row r="83" spans="16:18" ht="15" customHeight="1">
      <c r="P83" s="9"/>
      <c r="R83" s="9"/>
    </row>
    <row r="84" spans="16:18" ht="15" customHeight="1">
      <c r="P84" s="9"/>
      <c r="R84" s="9"/>
    </row>
    <row r="85" spans="16:18" ht="15" customHeight="1">
      <c r="P85" s="9"/>
      <c r="R85" s="9"/>
    </row>
    <row r="86" spans="16:18" ht="15" customHeight="1">
      <c r="P86" s="9"/>
      <c r="R86" s="9"/>
    </row>
    <row r="87" spans="16:18" ht="15" customHeight="1">
      <c r="P87" s="9"/>
      <c r="R87" s="9"/>
    </row>
    <row r="88" spans="16:18" ht="15" customHeight="1">
      <c r="P88" s="9"/>
      <c r="R88" s="9"/>
    </row>
    <row r="89" spans="16:18" ht="15" customHeight="1">
      <c r="P89" s="9"/>
      <c r="R89" s="9"/>
    </row>
    <row r="90" spans="16:18" ht="15" customHeight="1">
      <c r="P90" s="9"/>
      <c r="R90" s="9"/>
    </row>
    <row r="91" spans="16:18" ht="15" customHeight="1">
      <c r="P91" s="9"/>
      <c r="R91" s="9"/>
    </row>
    <row r="92" spans="16:18" ht="15" customHeight="1">
      <c r="P92" s="9"/>
      <c r="R92" s="9"/>
    </row>
    <row r="93" spans="16:18" ht="15" customHeight="1">
      <c r="P93" s="9"/>
      <c r="R93" s="9"/>
    </row>
    <row r="94" spans="16:18" ht="15" customHeight="1">
      <c r="P94" s="9"/>
      <c r="R94" s="9"/>
    </row>
    <row r="95" spans="16:18" ht="15" customHeight="1">
      <c r="P95" s="9"/>
      <c r="R95" s="9"/>
    </row>
    <row r="96" spans="16:18" ht="15" customHeight="1">
      <c r="P96" s="9"/>
      <c r="R96" s="9"/>
    </row>
    <row r="97" spans="16:18" ht="15" customHeight="1">
      <c r="P97" s="9"/>
      <c r="R97" s="9"/>
    </row>
    <row r="98" spans="16:18" ht="15" customHeight="1">
      <c r="P98" s="9"/>
      <c r="R98" s="9"/>
    </row>
    <row r="99" spans="16:18" ht="15" customHeight="1">
      <c r="P99" s="9"/>
      <c r="R99" s="9"/>
    </row>
    <row r="100" spans="16:18" ht="15" customHeight="1">
      <c r="P100" s="9"/>
      <c r="R100" s="9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A1" sqref="A1"/>
    </sheetView>
  </sheetViews>
  <sheetFormatPr defaultColWidth="9.140625" defaultRowHeight="15" customHeight="1"/>
  <cols>
    <col min="1" max="1" width="9.00390625" style="1" customWidth="1"/>
    <col min="2" max="2" width="18.140625" style="1" customWidth="1"/>
    <col min="3" max="3" width="13.140625" style="1" customWidth="1"/>
    <col min="4" max="4" width="10.8515625" style="1" customWidth="1"/>
    <col min="5" max="5" width="13.57421875" style="1" customWidth="1"/>
    <col min="6" max="6" width="9.00390625" style="1" customWidth="1"/>
    <col min="7" max="9" width="3.421875" style="1" customWidth="1"/>
    <col min="10" max="10" width="8.28125" style="1" customWidth="1"/>
    <col min="11" max="11" width="9.00390625" style="1" customWidth="1"/>
    <col min="12" max="12" width="13.00390625" style="1" customWidth="1"/>
    <col min="13" max="13" width="13.7109375" style="1" customWidth="1"/>
    <col min="14" max="14" width="7.57421875" style="1" customWidth="1"/>
    <col min="15" max="15" width="0.13671875" style="1" customWidth="1"/>
    <col min="16" max="16" width="11.00390625" style="1" customWidth="1"/>
    <col min="17" max="17" width="10.7109375" style="1" customWidth="1"/>
    <col min="18" max="18" width="16.8515625" style="1" customWidth="1"/>
    <col min="19" max="19" width="9.00390625" style="1" customWidth="1"/>
    <col min="20" max="20" width="15.7109375" style="1" customWidth="1"/>
    <col min="21" max="21" width="13.57421875" style="1" customWidth="1"/>
    <col min="22" max="16384" width="9.00390625" style="1" customWidth="1"/>
  </cols>
  <sheetData>
    <row r="1" spans="3:21" ht="15.75" customHeight="1">
      <c r="C1" s="2" t="s">
        <v>0</v>
      </c>
      <c r="G1" s="3">
        <v>1</v>
      </c>
      <c r="H1" s="4">
        <v>2</v>
      </c>
      <c r="I1" s="5">
        <v>3</v>
      </c>
      <c r="K1" s="6" t="s">
        <v>1</v>
      </c>
      <c r="L1" s="7"/>
      <c r="M1" s="8"/>
      <c r="O1" s="9" t="e">
        <f>IF("#REF!&lt;C4, IF(C4&lt;E4,C4+#REF!+G4*$U$2+H4*$U$2,#REF!+E4+G4*$U$2+I4*$U$2),IF(#REF!&lt;E4,C4+#REF!+G4*$U$2+H4*$U$2,C4+E4+H4*$U$2+I4*$U$2)))",TRUE)</f>
        <v>#NAME?</v>
      </c>
      <c r="R1" s="10"/>
      <c r="U1" s="11" t="s">
        <v>2</v>
      </c>
    </row>
    <row r="2" spans="1:21" ht="1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/>
      <c r="G2" s="6" t="s">
        <v>8</v>
      </c>
      <c r="H2" s="7"/>
      <c r="I2" s="8"/>
      <c r="K2" s="14" t="s">
        <v>5</v>
      </c>
      <c r="L2" s="12" t="s">
        <v>6</v>
      </c>
      <c r="M2" s="15" t="s">
        <v>7</v>
      </c>
      <c r="O2" s="12"/>
      <c r="P2" s="12" t="s">
        <v>9</v>
      </c>
      <c r="Q2" s="12" t="s">
        <v>10</v>
      </c>
      <c r="R2" s="16" t="s">
        <v>11</v>
      </c>
      <c r="T2" s="12" t="s">
        <v>12</v>
      </c>
      <c r="U2" s="17">
        <v>0.00011574074074074075</v>
      </c>
    </row>
    <row r="3" spans="1:21" ht="15" customHeight="1">
      <c r="A3" s="31" t="s">
        <v>116</v>
      </c>
      <c r="B3" s="19" t="s">
        <v>117</v>
      </c>
      <c r="C3" s="20" t="s">
        <v>118</v>
      </c>
      <c r="D3" s="20" t="s">
        <v>119</v>
      </c>
      <c r="E3" s="24" t="s">
        <v>120</v>
      </c>
      <c r="F3" s="22"/>
      <c r="G3" s="23">
        <v>3</v>
      </c>
      <c r="H3" s="20"/>
      <c r="I3" s="24"/>
      <c r="K3" s="25">
        <f>C3+$U$2*G3</f>
        <v>0.00034722222222222224</v>
      </c>
      <c r="L3" s="25">
        <f>D3+$U$2*H3</f>
        <v>0</v>
      </c>
      <c r="M3" s="26">
        <f>E3+$U$2*I3</f>
        <v>0</v>
      </c>
      <c r="O3" s="10">
        <f>IF(K3&lt;L3,IF(L3&lt;M3,L3+K3,K3+M3),IF(K3&lt;M3,L3+K3,L3+M3))</f>
        <v>0</v>
      </c>
      <c r="P3" s="9" t="e">
        <f>#N/A</f>
        <v>#NAME?</v>
      </c>
      <c r="Q3" s="28">
        <v>3</v>
      </c>
      <c r="R3" s="29">
        <v>0.0037847222222222223</v>
      </c>
      <c r="T3" s="12" t="s">
        <v>19</v>
      </c>
      <c r="U3" s="27">
        <v>5</v>
      </c>
    </row>
    <row r="4" spans="1:22" ht="15" customHeight="1">
      <c r="A4" s="31" t="s">
        <v>121</v>
      </c>
      <c r="B4" s="19" t="s">
        <v>122</v>
      </c>
      <c r="C4" s="20" t="s">
        <v>123</v>
      </c>
      <c r="D4" s="20" t="s">
        <v>124</v>
      </c>
      <c r="E4" s="1" t="s">
        <v>125</v>
      </c>
      <c r="F4" s="22"/>
      <c r="G4" s="23">
        <v>2</v>
      </c>
      <c r="H4" s="20">
        <v>1</v>
      </c>
      <c r="I4" s="24">
        <v>1</v>
      </c>
      <c r="K4" s="25">
        <f>C4+$U$2*G4</f>
        <v>0.0002314814814814815</v>
      </c>
      <c r="L4" s="25">
        <f>D4+$U$2*H4</f>
        <v>0.00011574074074074075</v>
      </c>
      <c r="M4" s="26">
        <f>E4+$U$2*I4</f>
        <v>0.00011574074074074075</v>
      </c>
      <c r="O4" s="10">
        <f>IF(K4&lt;L4,IF(L4&lt;M4,L4+K4,K4+M4),IF(K4&lt;M4,L4+K4,L4+M4))</f>
        <v>0.0002314814814814815</v>
      </c>
      <c r="P4" s="9" t="e">
        <f>#N/A</f>
        <v>#NAME?</v>
      </c>
      <c r="Q4" s="1">
        <v>4</v>
      </c>
      <c r="R4" s="9"/>
      <c r="U4" s="30" t="s">
        <v>25</v>
      </c>
      <c r="V4" s="30" t="s">
        <v>26</v>
      </c>
    </row>
    <row r="5" spans="1:22" ht="15" customHeight="1">
      <c r="A5" s="31" t="s">
        <v>126</v>
      </c>
      <c r="B5" s="19" t="s">
        <v>127</v>
      </c>
      <c r="C5" s="20" t="s">
        <v>128</v>
      </c>
      <c r="D5" s="1" t="s">
        <v>54</v>
      </c>
      <c r="E5" s="1" t="s">
        <v>129</v>
      </c>
      <c r="F5" s="22"/>
      <c r="G5" s="23">
        <v>1</v>
      </c>
      <c r="H5" s="20">
        <v>1</v>
      </c>
      <c r="I5" s="24"/>
      <c r="K5" s="25">
        <f>C5+$U$2*G5</f>
        <v>0.00011574074074074075</v>
      </c>
      <c r="L5" s="25">
        <f>D5+$U$2*H5</f>
        <v>0.00011574074074074075</v>
      </c>
      <c r="M5" s="26">
        <f>E5+$U$2*I5</f>
        <v>0</v>
      </c>
      <c r="O5" s="10">
        <f>IF(K5&lt;L5,IF(L5&lt;M5,L5+K5,K5+M5),IF(K5&lt;M5,L5+K5,L5+M5))</f>
        <v>0.00011574074074074075</v>
      </c>
      <c r="P5" s="9" t="e">
        <f>#N/A</f>
        <v>#NAME?</v>
      </c>
      <c r="Q5" s="28">
        <v>1</v>
      </c>
      <c r="R5" s="29">
        <v>0.003472222222222222</v>
      </c>
      <c r="T5" s="12" t="s">
        <v>32</v>
      </c>
      <c r="U5" s="32">
        <f>COUNTA(B3:B17)</f>
        <v>5</v>
      </c>
      <c r="V5" s="20">
        <f>COUNT(L3:L26)</f>
        <v>15</v>
      </c>
    </row>
    <row r="6" spans="1:21" ht="15" customHeight="1">
      <c r="A6" s="31" t="s">
        <v>130</v>
      </c>
      <c r="B6" s="19" t="s">
        <v>131</v>
      </c>
      <c r="C6" s="20" t="s">
        <v>132</v>
      </c>
      <c r="D6" s="20" t="s">
        <v>133</v>
      </c>
      <c r="E6" s="24" t="s">
        <v>134</v>
      </c>
      <c r="F6" s="22"/>
      <c r="G6" s="23">
        <v>1</v>
      </c>
      <c r="H6" s="20">
        <v>3</v>
      </c>
      <c r="I6" s="24"/>
      <c r="K6" s="25">
        <f>C6+$U$2*G6</f>
        <v>0.00011574074074074075</v>
      </c>
      <c r="L6" s="25">
        <f>D6+$U$2*H6</f>
        <v>0.00034722222222222224</v>
      </c>
      <c r="M6" s="26">
        <f>E6+$U$2*I6</f>
        <v>0</v>
      </c>
      <c r="O6" s="10">
        <f>IF(K6&lt;L6,IF(L6&lt;M6,L6+K6,K6+M6),IF(K6&lt;M6,L6+K6,L6+M6))</f>
        <v>0.00011574074074074075</v>
      </c>
      <c r="P6" s="9" t="e">
        <f>#N/A</f>
        <v>#NAME?</v>
      </c>
      <c r="Q6" s="28">
        <v>2</v>
      </c>
      <c r="R6" s="29">
        <v>0.003703703703703704</v>
      </c>
      <c r="T6" s="12" t="s">
        <v>38</v>
      </c>
      <c r="U6" s="33"/>
    </row>
    <row r="7" spans="1:21" ht="15" customHeight="1">
      <c r="A7" s="31" t="s">
        <v>135</v>
      </c>
      <c r="B7" s="19" t="s">
        <v>136</v>
      </c>
      <c r="C7" s="20" t="s">
        <v>137</v>
      </c>
      <c r="D7" s="1" t="s">
        <v>138</v>
      </c>
      <c r="E7" s="24" t="s">
        <v>139</v>
      </c>
      <c r="F7" s="34"/>
      <c r="G7" s="23">
        <v>2</v>
      </c>
      <c r="H7" s="20">
        <v>1</v>
      </c>
      <c r="I7" s="24">
        <v>2</v>
      </c>
      <c r="K7" s="25">
        <f>C7+$U$2*G7</f>
        <v>0.0002314814814814815</v>
      </c>
      <c r="L7" s="25">
        <f>D7+$U$2*H7</f>
        <v>0.00011574074074074075</v>
      </c>
      <c r="M7" s="26">
        <f>E7+$U$2*I7</f>
        <v>0.0002314814814814815</v>
      </c>
      <c r="O7" s="10">
        <f>IF(K7&lt;L7,IF(L7&lt;M7,L7+K7,K7+M7),IF(K7&lt;M7,L7+K7,L7+M7))</f>
        <v>0.00034722222222222224</v>
      </c>
      <c r="P7" s="9" t="e">
        <f>#N/A</f>
        <v>#NAME?</v>
      </c>
      <c r="Q7" s="1">
        <v>5</v>
      </c>
      <c r="R7" s="9"/>
      <c r="T7" s="12" t="s">
        <v>44</v>
      </c>
      <c r="U7" s="33"/>
    </row>
    <row r="8" spans="1:18" ht="15" customHeight="1">
      <c r="A8" s="20"/>
      <c r="B8" s="35"/>
      <c r="C8" s="20"/>
      <c r="E8" s="20"/>
      <c r="F8" s="34"/>
      <c r="G8" s="23"/>
      <c r="H8" s="20"/>
      <c r="I8" s="24"/>
      <c r="K8" s="25">
        <f>C8+$U$2*G8</f>
        <v>0</v>
      </c>
      <c r="L8" s="25">
        <f>D8+$U$2*H8</f>
        <v>0</v>
      </c>
      <c r="M8" s="26">
        <f>E8+$U$2*I8</f>
        <v>0</v>
      </c>
      <c r="O8" s="10">
        <f>IF(K8&lt;L8,IF(L8&lt;M8,L8+K8,K8+M8),IF(K8&lt;M8,L8+K8,L8+M8))</f>
        <v>0</v>
      </c>
      <c r="P8" s="9" t="e">
        <f>#N/A</f>
        <v>#NAME?</v>
      </c>
      <c r="R8" s="9"/>
    </row>
    <row r="9" spans="1:21" ht="15" customHeight="1">
      <c r="A9" s="20"/>
      <c r="B9" s="35"/>
      <c r="C9" s="33"/>
      <c r="E9" s="33"/>
      <c r="F9" s="22"/>
      <c r="G9" s="23"/>
      <c r="H9" s="20"/>
      <c r="I9" s="24"/>
      <c r="K9" s="25">
        <f>C9+$U$2*G9</f>
        <v>0</v>
      </c>
      <c r="L9" s="25">
        <f>D9+$U$2*H9</f>
        <v>0</v>
      </c>
      <c r="M9" s="26">
        <f>E9+$U$2*I9</f>
        <v>0</v>
      </c>
      <c r="O9" s="10">
        <f>IF(K9&lt;L9,IF(L9&lt;M9,L9+K9,K9+M9),IF(K9&lt;M9,L9+K9,L9+M9))</f>
        <v>0</v>
      </c>
      <c r="P9" s="9" t="e">
        <f>#N/A</f>
        <v>#NAME?</v>
      </c>
      <c r="R9" s="9"/>
      <c r="T9" s="12" t="s">
        <v>45</v>
      </c>
      <c r="U9" s="36" t="e">
        <f>U3*1000/(60*MINUTE(U6)+SECOND(U6))/(1/3.7)</f>
        <v>#DIV/0!</v>
      </c>
    </row>
    <row r="10" spans="1:18" ht="15" customHeight="1">
      <c r="A10" s="20"/>
      <c r="B10" s="35"/>
      <c r="C10" s="33"/>
      <c r="D10" s="33"/>
      <c r="E10" s="33"/>
      <c r="F10" s="22"/>
      <c r="G10" s="23"/>
      <c r="H10" s="20"/>
      <c r="I10" s="24"/>
      <c r="K10" s="25">
        <f>C10+$U$2*G10</f>
        <v>0</v>
      </c>
      <c r="L10" s="25">
        <f>D10+$U$2*H10</f>
        <v>0</v>
      </c>
      <c r="M10" s="26">
        <f>E10+$U$2*I10</f>
        <v>0</v>
      </c>
      <c r="O10" s="10">
        <f>IF(K10&lt;L10,IF(L10&lt;M10,L10+K10,K10+M10),IF(K10&lt;M10,L10+K10,L10+M10))</f>
        <v>0</v>
      </c>
      <c r="P10" s="9" t="e">
        <f>#N/A</f>
        <v>#NAME?</v>
      </c>
      <c r="R10" s="9"/>
    </row>
    <row r="11" spans="1:18" ht="15" customHeight="1">
      <c r="A11" s="20"/>
      <c r="B11" s="35"/>
      <c r="C11" s="33"/>
      <c r="D11" s="33"/>
      <c r="E11" s="33"/>
      <c r="F11" s="22"/>
      <c r="G11" s="23"/>
      <c r="H11" s="20"/>
      <c r="I11" s="24"/>
      <c r="K11" s="25">
        <f>C11+$U$2*G11</f>
        <v>0</v>
      </c>
      <c r="L11" s="25">
        <f>D11+$U$2*H11</f>
        <v>0</v>
      </c>
      <c r="M11" s="26">
        <f>E11+$U$2*I11</f>
        <v>0</v>
      </c>
      <c r="O11" s="10">
        <f>IF(K11&lt;L11,IF(L11&lt;M11,L11+K11,K11+M11),IF(K11&lt;M11,L11+K11,L11+M11))</f>
        <v>0</v>
      </c>
      <c r="P11" s="9" t="e">
        <f>#N/A</f>
        <v>#NAME?</v>
      </c>
      <c r="R11" s="9"/>
    </row>
    <row r="12" spans="1:18" ht="15" customHeight="1">
      <c r="A12" s="20"/>
      <c r="B12" s="35"/>
      <c r="C12" s="33"/>
      <c r="D12" s="33"/>
      <c r="E12" s="33"/>
      <c r="F12" s="22"/>
      <c r="G12" s="23"/>
      <c r="H12" s="20"/>
      <c r="I12" s="24"/>
      <c r="K12" s="25">
        <f>C12+$U$2*G12</f>
        <v>0</v>
      </c>
      <c r="L12" s="25">
        <f>D12+$U$2*H12</f>
        <v>0</v>
      </c>
      <c r="M12" s="26">
        <f>E12+$U$2*I12</f>
        <v>0</v>
      </c>
      <c r="O12" s="10">
        <f>IF(K12&lt;L12,IF(L12&lt;M12,L12+K12,K12+M12),IF(K12&lt;M12,L12+K12,L12+M12))</f>
        <v>0</v>
      </c>
      <c r="P12" s="9" t="e">
        <f>#N/A</f>
        <v>#NAME?</v>
      </c>
      <c r="R12" s="9"/>
    </row>
    <row r="13" spans="1:18" ht="15" customHeight="1">
      <c r="A13" s="20"/>
      <c r="B13" s="35"/>
      <c r="C13" s="20"/>
      <c r="D13" s="20"/>
      <c r="E13" s="20"/>
      <c r="F13" s="34"/>
      <c r="G13" s="23"/>
      <c r="H13" s="20"/>
      <c r="I13" s="24"/>
      <c r="K13" s="25">
        <f>C13+$U$2*G13</f>
        <v>0</v>
      </c>
      <c r="L13" s="25">
        <f>D13+$U$2*H13</f>
        <v>0</v>
      </c>
      <c r="M13" s="26">
        <f>E13+$U$2*I13</f>
        <v>0</v>
      </c>
      <c r="O13" s="10">
        <f>IF(K13&lt;L13,IF(L13&lt;M13,L13+K13,K13+M13),IF(K13&lt;M13,L13+K13,L13+M13))</f>
        <v>0</v>
      </c>
      <c r="P13" s="9" t="e">
        <f>#N/A</f>
        <v>#NAME?</v>
      </c>
      <c r="R13" s="9"/>
    </row>
    <row r="14" spans="1:18" ht="15" customHeight="1">
      <c r="A14" s="20"/>
      <c r="B14" s="35"/>
      <c r="C14" s="33"/>
      <c r="D14" s="33"/>
      <c r="E14" s="33"/>
      <c r="F14" s="22"/>
      <c r="G14" s="23"/>
      <c r="H14" s="20"/>
      <c r="I14" s="24"/>
      <c r="K14" s="25">
        <f>C14+$U$2*G14</f>
        <v>0</v>
      </c>
      <c r="L14" s="25">
        <f>D14+$U$2*H14</f>
        <v>0</v>
      </c>
      <c r="M14" s="26">
        <f>E14+$U$2*I14</f>
        <v>0</v>
      </c>
      <c r="O14" s="10">
        <f>IF(K14&lt;L14,IF(L14&lt;M14,L14+K14,K14+M14),IF(K14&lt;M14,L14+K14,L14+M14))</f>
        <v>0</v>
      </c>
      <c r="P14" s="9" t="e">
        <f>#N/A</f>
        <v>#NAME?</v>
      </c>
      <c r="R14" s="9"/>
    </row>
    <row r="15" spans="1:18" ht="15" customHeight="1">
      <c r="A15" s="20"/>
      <c r="B15" s="35"/>
      <c r="C15" s="33"/>
      <c r="D15" s="33"/>
      <c r="E15" s="33"/>
      <c r="F15" s="22"/>
      <c r="G15" s="23"/>
      <c r="H15" s="20"/>
      <c r="I15" s="24"/>
      <c r="K15" s="25">
        <f>C15+$U$2*G15</f>
        <v>0</v>
      </c>
      <c r="L15" s="25">
        <f>D15+$U$2*H15</f>
        <v>0</v>
      </c>
      <c r="M15" s="26">
        <f>E15+$U$2*I15</f>
        <v>0</v>
      </c>
      <c r="O15" s="10">
        <f>IF(K15&lt;L15,IF(L15&lt;M15,L15+K15,K15+M15),IF(K15&lt;M15,L15+K15,L15+M15))</f>
        <v>0</v>
      </c>
      <c r="P15" s="9" t="e">
        <f>#N/A</f>
        <v>#NAME?</v>
      </c>
      <c r="R15" s="9"/>
    </row>
    <row r="16" spans="1:18" ht="15" customHeight="1">
      <c r="A16" s="20"/>
      <c r="B16" s="35"/>
      <c r="C16" s="33"/>
      <c r="D16" s="33"/>
      <c r="E16" s="33"/>
      <c r="F16" s="22"/>
      <c r="G16" s="23"/>
      <c r="H16" s="20"/>
      <c r="I16" s="24"/>
      <c r="K16" s="25">
        <f>C16+$U$2*G16</f>
        <v>0</v>
      </c>
      <c r="L16" s="25">
        <f>D16+$U$2*H16</f>
        <v>0</v>
      </c>
      <c r="M16" s="26">
        <f>E16+$U$2*I16</f>
        <v>0</v>
      </c>
      <c r="O16" s="10">
        <f>IF(K16&lt;L16,IF(L16&lt;M16,L16+K16,K16+M16),IF(K16&lt;M16,L16+K16,L16+M16))</f>
        <v>0</v>
      </c>
      <c r="P16" s="9" t="e">
        <f>#N/A</f>
        <v>#NAME?</v>
      </c>
      <c r="R16" s="9"/>
    </row>
    <row r="17" spans="1:18" ht="15.75" customHeight="1">
      <c r="A17" s="20"/>
      <c r="B17" s="35"/>
      <c r="C17" s="33"/>
      <c r="D17" s="33"/>
      <c r="E17" s="33"/>
      <c r="F17" s="22"/>
      <c r="G17" s="37"/>
      <c r="H17" s="38"/>
      <c r="I17" s="39"/>
      <c r="K17" s="25">
        <f>C17+$U$2*G17</f>
        <v>0</v>
      </c>
      <c r="L17" s="25">
        <f>D17+$U$2*H17</f>
        <v>0</v>
      </c>
      <c r="M17" s="26">
        <f>E17+$U$2*I17</f>
        <v>0</v>
      </c>
      <c r="O17" s="10">
        <f>IF(K17&lt;L17,IF(L17&lt;M17,L17+K17,K17+M17),IF(K17&lt;M17,L17+K17,L17+M17))</f>
        <v>0</v>
      </c>
      <c r="P17" s="9" t="e">
        <f>#N/A</f>
        <v>#NAME?</v>
      </c>
      <c r="R17" s="9"/>
    </row>
    <row r="18" spans="2:18" ht="15" customHeight="1">
      <c r="B18" s="40"/>
      <c r="C18" s="10"/>
      <c r="D18" s="10"/>
      <c r="E18" s="10"/>
      <c r="F18" s="10"/>
      <c r="H18" s="41"/>
      <c r="J18" s="42"/>
      <c r="K18" s="42"/>
      <c r="O18" s="10"/>
      <c r="P18" s="9"/>
      <c r="R18" s="9"/>
    </row>
    <row r="19" spans="2:18" ht="15" customHeight="1">
      <c r="B19" s="40"/>
      <c r="C19" s="10"/>
      <c r="D19" s="10"/>
      <c r="E19" s="10"/>
      <c r="F19" s="10"/>
      <c r="H19" s="41"/>
      <c r="I19" s="10"/>
      <c r="J19" s="42"/>
      <c r="K19" s="42"/>
      <c r="P19" s="9"/>
      <c r="R19" s="9"/>
    </row>
    <row r="20" spans="2:18" ht="15" customHeight="1">
      <c r="B20" s="40"/>
      <c r="C20" s="10"/>
      <c r="D20" s="10"/>
      <c r="E20" s="10"/>
      <c r="F20" s="10"/>
      <c r="H20" s="41"/>
      <c r="I20" s="10"/>
      <c r="J20" s="43"/>
      <c r="K20" s="44"/>
      <c r="P20" s="9"/>
      <c r="R20" s="9"/>
    </row>
    <row r="21" spans="2:18" ht="15" customHeight="1">
      <c r="B21" s="40"/>
      <c r="C21" s="10"/>
      <c r="D21" s="10"/>
      <c r="E21" s="10"/>
      <c r="F21" s="10"/>
      <c r="H21" s="41"/>
      <c r="I21" s="10"/>
      <c r="J21" s="43"/>
      <c r="K21" s="21"/>
      <c r="P21" s="9"/>
      <c r="R21" s="9"/>
    </row>
    <row r="22" spans="2:18" ht="15" customHeight="1">
      <c r="B22" s="40"/>
      <c r="C22" s="10"/>
      <c r="D22" s="10"/>
      <c r="E22" s="10"/>
      <c r="F22" s="10"/>
      <c r="H22" s="41"/>
      <c r="I22" s="10"/>
      <c r="J22" s="43"/>
      <c r="K22" s="21"/>
      <c r="P22" s="9"/>
      <c r="R22" s="9"/>
    </row>
    <row r="23" spans="2:18" ht="15" customHeight="1">
      <c r="B23" s="40"/>
      <c r="C23" s="10"/>
      <c r="D23" s="10"/>
      <c r="E23" s="10"/>
      <c r="F23" s="10"/>
      <c r="H23" s="41"/>
      <c r="I23" s="10"/>
      <c r="J23" s="43"/>
      <c r="K23" s="42"/>
      <c r="P23" s="9"/>
      <c r="R23" s="9"/>
    </row>
    <row r="24" spans="2:18" ht="15" customHeight="1">
      <c r="B24" s="40"/>
      <c r="C24" s="10"/>
      <c r="D24" s="10"/>
      <c r="E24" s="10"/>
      <c r="F24" s="10"/>
      <c r="H24" s="41"/>
      <c r="I24" s="10"/>
      <c r="J24" s="43"/>
      <c r="K24" s="42"/>
      <c r="P24" s="9"/>
      <c r="R24" s="9"/>
    </row>
    <row r="25" spans="2:18" ht="15" customHeight="1">
      <c r="B25" s="40"/>
      <c r="C25" s="10"/>
      <c r="D25" s="10"/>
      <c r="E25" s="10"/>
      <c r="F25" s="10"/>
      <c r="H25" s="41"/>
      <c r="I25" s="10"/>
      <c r="J25" s="43"/>
      <c r="K25" s="42"/>
      <c r="P25" s="9"/>
      <c r="R25" s="9"/>
    </row>
    <row r="26" spans="2:18" ht="15" customHeight="1">
      <c r="B26" s="40"/>
      <c r="C26" s="10"/>
      <c r="D26" s="10"/>
      <c r="E26" s="10"/>
      <c r="F26" s="10"/>
      <c r="H26" s="41"/>
      <c r="I26" s="10"/>
      <c r="J26" s="43"/>
      <c r="K26" s="42"/>
      <c r="P26" s="9"/>
      <c r="R26" s="9"/>
    </row>
    <row r="27" spans="2:18" ht="15" customHeight="1">
      <c r="B27" s="40"/>
      <c r="C27" s="10"/>
      <c r="D27" s="10"/>
      <c r="E27" s="10"/>
      <c r="F27" s="10"/>
      <c r="I27" s="10"/>
      <c r="J27" s="43"/>
      <c r="K27" s="42"/>
      <c r="P27" s="9"/>
      <c r="R27" s="9"/>
    </row>
    <row r="28" spans="2:18" ht="15" customHeight="1">
      <c r="B28" s="40"/>
      <c r="C28" s="10"/>
      <c r="D28" s="10"/>
      <c r="E28" s="10"/>
      <c r="F28" s="10"/>
      <c r="I28" s="10"/>
      <c r="J28" s="43"/>
      <c r="K28" s="42"/>
      <c r="P28" s="9"/>
      <c r="R28" s="9"/>
    </row>
    <row r="29" spans="3:18" ht="15" customHeight="1">
      <c r="C29" s="10"/>
      <c r="D29" s="10"/>
      <c r="E29" s="10"/>
      <c r="F29" s="10"/>
      <c r="I29" s="10"/>
      <c r="J29" s="45"/>
      <c r="P29" s="9"/>
      <c r="R29" s="9"/>
    </row>
    <row r="30" spans="3:18" ht="15" customHeight="1">
      <c r="C30" s="10"/>
      <c r="D30" s="10"/>
      <c r="E30" s="10"/>
      <c r="F30" s="10"/>
      <c r="I30" s="10"/>
      <c r="J30" s="33"/>
      <c r="P30" s="9"/>
      <c r="R30" s="9"/>
    </row>
    <row r="31" spans="3:18" ht="15" customHeight="1">
      <c r="C31" s="10"/>
      <c r="D31" s="10"/>
      <c r="E31" s="10"/>
      <c r="F31" s="10"/>
      <c r="I31" s="10"/>
      <c r="J31" s="33"/>
      <c r="P31" s="9"/>
      <c r="R31" s="9"/>
    </row>
    <row r="32" spans="3:18" ht="15" customHeight="1">
      <c r="C32" s="10"/>
      <c r="D32" s="10"/>
      <c r="E32" s="10"/>
      <c r="F32" s="10"/>
      <c r="I32" s="10"/>
      <c r="J32" s="33"/>
      <c r="P32" s="9"/>
      <c r="R32" s="9"/>
    </row>
    <row r="33" spans="3:18" ht="15" customHeight="1">
      <c r="C33" s="10"/>
      <c r="D33" s="10"/>
      <c r="E33" s="10"/>
      <c r="F33" s="10"/>
      <c r="I33" s="10"/>
      <c r="J33" s="33"/>
      <c r="P33" s="9"/>
      <c r="R33" s="9"/>
    </row>
    <row r="34" spans="3:18" ht="15" customHeight="1">
      <c r="C34" s="10"/>
      <c r="D34" s="10"/>
      <c r="E34" s="10"/>
      <c r="F34" s="10"/>
      <c r="I34" s="10"/>
      <c r="J34" s="33"/>
      <c r="P34" s="9"/>
      <c r="R34" s="9"/>
    </row>
    <row r="35" spans="3:18" ht="15" customHeight="1">
      <c r="C35" s="10"/>
      <c r="D35" s="10"/>
      <c r="E35" s="10"/>
      <c r="F35" s="10"/>
      <c r="I35" s="10"/>
      <c r="J35" s="33"/>
      <c r="P35" s="9"/>
      <c r="R35" s="9"/>
    </row>
    <row r="36" spans="3:18" ht="15" customHeight="1">
      <c r="C36" s="10"/>
      <c r="D36" s="10"/>
      <c r="E36" s="10"/>
      <c r="F36" s="10"/>
      <c r="I36" s="10"/>
      <c r="J36" s="33"/>
      <c r="P36" s="9"/>
      <c r="R36" s="9"/>
    </row>
    <row r="37" spans="3:18" ht="15" customHeight="1">
      <c r="C37" s="10"/>
      <c r="D37" s="10"/>
      <c r="E37" s="10"/>
      <c r="F37" s="10"/>
      <c r="I37" s="10"/>
      <c r="J37" s="33"/>
      <c r="P37" s="9"/>
      <c r="R37" s="9"/>
    </row>
    <row r="38" spans="3:18" ht="15" customHeight="1">
      <c r="C38" s="10"/>
      <c r="D38" s="10"/>
      <c r="E38" s="10"/>
      <c r="F38" s="10"/>
      <c r="I38" s="10"/>
      <c r="J38" s="33"/>
      <c r="P38" s="9"/>
      <c r="R38" s="9"/>
    </row>
    <row r="39" spans="3:18" ht="15" customHeight="1">
      <c r="C39" s="10"/>
      <c r="D39" s="10"/>
      <c r="E39" s="10"/>
      <c r="F39" s="10"/>
      <c r="I39" s="10"/>
      <c r="J39" s="33"/>
      <c r="P39" s="9"/>
      <c r="R39" s="9"/>
    </row>
    <row r="40" spans="3:18" ht="15" customHeight="1">
      <c r="C40" s="10"/>
      <c r="D40" s="10"/>
      <c r="E40" s="10"/>
      <c r="F40" s="10"/>
      <c r="I40" s="10"/>
      <c r="J40" s="33"/>
      <c r="P40" s="9"/>
      <c r="R40" s="9"/>
    </row>
    <row r="41" spans="3:18" ht="15" customHeight="1">
      <c r="C41" s="10"/>
      <c r="D41" s="10"/>
      <c r="E41" s="10"/>
      <c r="F41" s="10"/>
      <c r="I41" s="10"/>
      <c r="J41" s="33"/>
      <c r="P41" s="9"/>
      <c r="R41" s="9"/>
    </row>
    <row r="42" spans="3:18" ht="15" customHeight="1">
      <c r="C42" s="10"/>
      <c r="D42" s="10"/>
      <c r="E42" s="10"/>
      <c r="F42" s="10"/>
      <c r="I42" s="10"/>
      <c r="J42" s="33"/>
      <c r="P42" s="9"/>
      <c r="R42" s="9"/>
    </row>
    <row r="43" spans="3:18" ht="15" customHeight="1">
      <c r="C43" s="10"/>
      <c r="D43" s="10"/>
      <c r="E43" s="10"/>
      <c r="F43" s="10"/>
      <c r="I43" s="10"/>
      <c r="J43" s="33"/>
      <c r="P43" s="9"/>
      <c r="R43" s="9"/>
    </row>
    <row r="44" spans="3:18" ht="15" customHeight="1">
      <c r="C44" s="10"/>
      <c r="D44" s="10"/>
      <c r="E44" s="10"/>
      <c r="F44" s="10"/>
      <c r="I44" s="10"/>
      <c r="J44" s="33"/>
      <c r="P44" s="9"/>
      <c r="R44" s="9"/>
    </row>
    <row r="45" spans="3:18" ht="15" customHeight="1">
      <c r="C45" s="10"/>
      <c r="D45" s="10"/>
      <c r="E45" s="10"/>
      <c r="F45" s="10"/>
      <c r="I45" s="10"/>
      <c r="J45" s="33"/>
      <c r="P45" s="9"/>
      <c r="R45" s="9"/>
    </row>
    <row r="46" spans="3:18" ht="15" customHeight="1">
      <c r="C46" s="10"/>
      <c r="D46" s="10"/>
      <c r="E46" s="10"/>
      <c r="F46" s="10"/>
      <c r="I46" s="10"/>
      <c r="J46" s="33"/>
      <c r="P46" s="9"/>
      <c r="R46" s="9"/>
    </row>
    <row r="47" spans="9:18" ht="15" customHeight="1">
      <c r="I47" s="10"/>
      <c r="J47" s="33"/>
      <c r="P47" s="9"/>
      <c r="R47" s="9"/>
    </row>
    <row r="48" spans="9:18" ht="15" customHeight="1">
      <c r="I48" s="10"/>
      <c r="J48" s="33"/>
      <c r="P48" s="9"/>
      <c r="R48" s="9"/>
    </row>
    <row r="49" spans="10:18" ht="15" customHeight="1">
      <c r="J49" s="33"/>
      <c r="P49" s="9"/>
      <c r="R49" s="9"/>
    </row>
    <row r="50" spans="10:18" ht="15" customHeight="1">
      <c r="J50" s="33"/>
      <c r="P50" s="9"/>
      <c r="R50" s="9"/>
    </row>
    <row r="51" spans="10:18" ht="15" customHeight="1">
      <c r="J51" s="33"/>
      <c r="P51" s="9"/>
      <c r="R51" s="9"/>
    </row>
    <row r="52" spans="10:18" ht="15" customHeight="1">
      <c r="J52" s="33"/>
      <c r="P52" s="9"/>
      <c r="R52" s="9"/>
    </row>
    <row r="53" spans="10:18" ht="15" customHeight="1">
      <c r="J53" s="33"/>
      <c r="P53" s="9"/>
      <c r="R53" s="9"/>
    </row>
    <row r="54" spans="10:18" ht="15" customHeight="1">
      <c r="J54" s="33"/>
      <c r="P54" s="9"/>
      <c r="R54" s="9"/>
    </row>
    <row r="55" spans="16:18" ht="15" customHeight="1">
      <c r="P55" s="9"/>
      <c r="R55" s="9"/>
    </row>
    <row r="56" spans="16:18" ht="15" customHeight="1">
      <c r="P56" s="9"/>
      <c r="R56" s="9"/>
    </row>
    <row r="57" spans="16:18" ht="15" customHeight="1">
      <c r="P57" s="9"/>
      <c r="R57" s="9"/>
    </row>
    <row r="58" spans="16:18" ht="15" customHeight="1">
      <c r="P58" s="9"/>
      <c r="R58" s="9"/>
    </row>
    <row r="59" spans="16:18" ht="15" customHeight="1">
      <c r="P59" s="9"/>
      <c r="R59" s="9"/>
    </row>
    <row r="60" spans="16:18" ht="15" customHeight="1">
      <c r="P60" s="9"/>
      <c r="R60" s="9"/>
    </row>
    <row r="61" spans="16:18" ht="15" customHeight="1">
      <c r="P61" s="9"/>
      <c r="R61" s="9"/>
    </row>
    <row r="62" spans="16:18" ht="15" customHeight="1">
      <c r="P62" s="9"/>
      <c r="R62" s="9"/>
    </row>
    <row r="63" spans="16:18" ht="15" customHeight="1">
      <c r="P63" s="9"/>
      <c r="R63" s="9"/>
    </row>
    <row r="64" spans="16:18" ht="15" customHeight="1">
      <c r="P64" s="9"/>
      <c r="R64" s="9"/>
    </row>
    <row r="65" spans="16:18" ht="15" customHeight="1">
      <c r="P65" s="9"/>
      <c r="R65" s="9"/>
    </row>
    <row r="66" spans="16:18" ht="15" customHeight="1">
      <c r="P66" s="9"/>
      <c r="R66" s="9"/>
    </row>
    <row r="67" spans="16:18" ht="15" customHeight="1">
      <c r="P67" s="9"/>
      <c r="R67" s="9"/>
    </row>
    <row r="68" spans="16:18" ht="15" customHeight="1">
      <c r="P68" s="9"/>
      <c r="R68" s="9"/>
    </row>
    <row r="69" spans="16:18" ht="15" customHeight="1">
      <c r="P69" s="9"/>
      <c r="R69" s="9"/>
    </row>
    <row r="70" spans="16:18" ht="15" customHeight="1">
      <c r="P70" s="9"/>
      <c r="R70" s="9"/>
    </row>
    <row r="71" spans="16:18" ht="15" customHeight="1">
      <c r="P71" s="9"/>
      <c r="R71" s="9"/>
    </row>
    <row r="72" spans="16:18" ht="15" customHeight="1">
      <c r="P72" s="9"/>
      <c r="R72" s="9"/>
    </row>
    <row r="73" spans="16:18" ht="15" customHeight="1">
      <c r="P73" s="9"/>
      <c r="R73" s="9"/>
    </row>
    <row r="74" spans="16:18" ht="15" customHeight="1">
      <c r="P74" s="9"/>
      <c r="R74" s="9"/>
    </row>
    <row r="75" spans="16:18" ht="15" customHeight="1">
      <c r="P75" s="9"/>
      <c r="R75" s="9"/>
    </row>
    <row r="76" spans="16:18" ht="15" customHeight="1">
      <c r="P76" s="9"/>
      <c r="R76" s="9"/>
    </row>
    <row r="77" spans="16:18" ht="15" customHeight="1">
      <c r="P77" s="9"/>
      <c r="R77" s="9"/>
    </row>
    <row r="78" spans="16:18" ht="15" customHeight="1">
      <c r="P78" s="9"/>
      <c r="R78" s="9"/>
    </row>
    <row r="79" spans="16:18" ht="15" customHeight="1">
      <c r="P79" s="9"/>
      <c r="R79" s="9"/>
    </row>
    <row r="80" spans="16:18" ht="15" customHeight="1">
      <c r="P80" s="9"/>
      <c r="R80" s="9"/>
    </row>
    <row r="81" spans="16:18" ht="15" customHeight="1">
      <c r="P81" s="9"/>
      <c r="R81" s="9"/>
    </row>
    <row r="82" spans="16:18" ht="15" customHeight="1">
      <c r="P82" s="9"/>
      <c r="R82" s="9"/>
    </row>
    <row r="83" spans="16:18" ht="15" customHeight="1">
      <c r="P83" s="9"/>
      <c r="R83" s="9"/>
    </row>
    <row r="84" spans="16:18" ht="15" customHeight="1">
      <c r="P84" s="9"/>
      <c r="R84" s="9"/>
    </row>
    <row r="85" spans="16:18" ht="15" customHeight="1">
      <c r="P85" s="9"/>
      <c r="R85" s="9"/>
    </row>
    <row r="86" spans="16:18" ht="15" customHeight="1">
      <c r="P86" s="9"/>
      <c r="R86" s="9"/>
    </row>
    <row r="87" spans="16:18" ht="15" customHeight="1">
      <c r="P87" s="9"/>
      <c r="R87" s="9"/>
    </row>
    <row r="88" spans="16:18" ht="15" customHeight="1">
      <c r="P88" s="9"/>
      <c r="R88" s="9"/>
    </row>
    <row r="89" spans="16:18" ht="15" customHeight="1">
      <c r="P89" s="9"/>
      <c r="R89" s="9"/>
    </row>
    <row r="90" spans="16:18" ht="15" customHeight="1">
      <c r="P90" s="9"/>
      <c r="R90" s="9"/>
    </row>
    <row r="91" spans="16:18" ht="15" customHeight="1">
      <c r="P91" s="9"/>
      <c r="R91" s="9"/>
    </row>
    <row r="92" spans="16:18" ht="15" customHeight="1">
      <c r="P92" s="9"/>
      <c r="R92" s="9"/>
    </row>
    <row r="93" spans="16:18" ht="15" customHeight="1">
      <c r="P93" s="9"/>
      <c r="R93" s="9"/>
    </row>
    <row r="94" spans="16:18" ht="15" customHeight="1">
      <c r="P94" s="9"/>
      <c r="R94" s="9"/>
    </row>
    <row r="95" spans="16:18" ht="15" customHeight="1">
      <c r="P95" s="9"/>
      <c r="R95" s="9"/>
    </row>
    <row r="96" spans="16:18" ht="15" customHeight="1">
      <c r="P96" s="9"/>
      <c r="R96" s="9"/>
    </row>
    <row r="97" spans="16:18" ht="15" customHeight="1">
      <c r="P97" s="9"/>
      <c r="R97" s="9"/>
    </row>
    <row r="98" spans="16:18" ht="15" customHeight="1">
      <c r="P98" s="9"/>
      <c r="R98" s="9"/>
    </row>
    <row r="99" spans="16:18" ht="15" customHeight="1">
      <c r="P99" s="9"/>
      <c r="R99" s="9"/>
    </row>
    <row r="100" spans="16:18" ht="15" customHeight="1">
      <c r="P100" s="9"/>
      <c r="R100" s="9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00"/>
  <sheetViews>
    <sheetView workbookViewId="0" topLeftCell="A1">
      <selection activeCell="A1" sqref="A1"/>
    </sheetView>
  </sheetViews>
  <sheetFormatPr defaultColWidth="9.140625" defaultRowHeight="15" customHeight="1"/>
  <cols>
    <col min="1" max="1" width="9.00390625" style="1" customWidth="1"/>
    <col min="2" max="2" width="18.140625" style="1" customWidth="1"/>
    <col min="3" max="3" width="13.140625" style="1" customWidth="1"/>
    <col min="4" max="4" width="10.8515625" style="1" customWidth="1"/>
    <col min="5" max="5" width="13.57421875" style="1" customWidth="1"/>
    <col min="6" max="6" width="9.00390625" style="1" customWidth="1"/>
    <col min="7" max="9" width="3.421875" style="1" customWidth="1"/>
    <col min="10" max="10" width="8.28125" style="1" customWidth="1"/>
    <col min="11" max="11" width="9.00390625" style="1" customWidth="1"/>
    <col min="12" max="12" width="13.00390625" style="1" customWidth="1"/>
    <col min="13" max="13" width="13.7109375" style="1" customWidth="1"/>
    <col min="14" max="14" width="7.57421875" style="1" customWidth="1"/>
    <col min="15" max="15" width="0.13671875" style="1" customWidth="1"/>
    <col min="16" max="16" width="11.00390625" style="1" customWidth="1"/>
    <col min="17" max="17" width="10.57421875" style="1" customWidth="1"/>
    <col min="18" max="18" width="16.8515625" style="1" customWidth="1"/>
    <col min="19" max="19" width="9.00390625" style="1" customWidth="1"/>
    <col min="20" max="20" width="15.7109375" style="1" customWidth="1"/>
    <col min="21" max="21" width="13.57421875" style="1" customWidth="1"/>
    <col min="22" max="16384" width="9.00390625" style="1" customWidth="1"/>
  </cols>
  <sheetData>
    <row r="1" spans="3:21" ht="15.75" customHeight="1">
      <c r="C1" s="2" t="s">
        <v>0</v>
      </c>
      <c r="G1" s="3">
        <v>1</v>
      </c>
      <c r="H1" s="4">
        <v>2</v>
      </c>
      <c r="I1" s="5">
        <v>3</v>
      </c>
      <c r="K1" s="6" t="s">
        <v>1</v>
      </c>
      <c r="L1" s="7"/>
      <c r="M1" s="8"/>
      <c r="O1" s="9" t="e">
        <f>IF("#REF!&lt;C4, IF(C4&lt;D4,C4+#REF!+G4*$U$2+H4*$U$2,#REF!+D4+G4*$U$2+I4*$U$2),IF(#REF!&lt;D4,C4+#REF!+G4*$U$2+H4*$U$2,C4+D4+H4*$U$2+I4*$U$2)))",TRUE)</f>
        <v>#NAME?</v>
      </c>
      <c r="R1" s="10"/>
      <c r="U1" s="11" t="s">
        <v>2</v>
      </c>
    </row>
    <row r="2" spans="1:21" ht="15" customHeight="1">
      <c r="A2" s="12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/>
      <c r="G2" s="6" t="s">
        <v>8</v>
      </c>
      <c r="H2" s="7"/>
      <c r="I2" s="8"/>
      <c r="K2" s="14" t="s">
        <v>5</v>
      </c>
      <c r="L2" s="12" t="s">
        <v>6</v>
      </c>
      <c r="M2" s="15" t="s">
        <v>7</v>
      </c>
      <c r="O2" s="12"/>
      <c r="P2" s="12" t="s">
        <v>9</v>
      </c>
      <c r="Q2" s="12" t="s">
        <v>10</v>
      </c>
      <c r="R2" s="16" t="s">
        <v>11</v>
      </c>
      <c r="T2" s="12" t="s">
        <v>12</v>
      </c>
      <c r="U2" s="17">
        <v>0.00011574074074074075</v>
      </c>
    </row>
    <row r="3" spans="1:21" ht="15" customHeight="1">
      <c r="A3" s="31" t="s">
        <v>140</v>
      </c>
      <c r="B3" s="47" t="s">
        <v>141</v>
      </c>
      <c r="C3" s="20" t="s">
        <v>142</v>
      </c>
      <c r="D3" s="20" t="s">
        <v>143</v>
      </c>
      <c r="E3" s="1" t="s">
        <v>144</v>
      </c>
      <c r="F3" s="22"/>
      <c r="G3" s="23">
        <v>2</v>
      </c>
      <c r="H3" s="20"/>
      <c r="I3" s="24"/>
      <c r="K3" s="25">
        <f>C3+$U$2*G3</f>
        <v>0.0002314814814814815</v>
      </c>
      <c r="L3" s="25">
        <f>D3+$U$2*H3</f>
        <v>0</v>
      </c>
      <c r="M3" s="26">
        <v>0.0020601851851851853</v>
      </c>
      <c r="O3" s="10">
        <f>IF(K3&lt;L3,IF(L3&lt;M3,L3+K3,K3+M3),IF(K3&lt;M3,L3+K3,L3+M3))</f>
        <v>0.0002314814814814815</v>
      </c>
      <c r="P3" s="9" t="e">
        <f>#N/A</f>
        <v>#NAME?</v>
      </c>
      <c r="Q3" s="28">
        <v>3</v>
      </c>
      <c r="R3" s="29">
        <v>0.004120370370370371</v>
      </c>
      <c r="T3" s="12" t="s">
        <v>19</v>
      </c>
      <c r="U3" s="27">
        <v>5</v>
      </c>
    </row>
    <row r="4" spans="1:22" ht="15" customHeight="1">
      <c r="A4" s="31" t="s">
        <v>145</v>
      </c>
      <c r="B4" s="47" t="s">
        <v>146</v>
      </c>
      <c r="C4" s="20" t="s">
        <v>147</v>
      </c>
      <c r="D4" s="20" t="s">
        <v>148</v>
      </c>
      <c r="E4" s="21" t="s">
        <v>17</v>
      </c>
      <c r="F4" s="22"/>
      <c r="G4" s="23"/>
      <c r="H4" s="20"/>
      <c r="I4" s="24"/>
      <c r="K4" s="25">
        <f>C4+$U$2*G4</f>
        <v>0</v>
      </c>
      <c r="L4" s="25">
        <f>D4+$U$2*H4</f>
        <v>0</v>
      </c>
      <c r="M4" s="26">
        <v>0.0018287037037037037</v>
      </c>
      <c r="O4" s="10">
        <f>IF(K4&lt;L4,IF(L4&lt;M4,L4+K4,K4+M4),IF(K4&lt;M4,L4+K4,L4+M4))</f>
        <v>0</v>
      </c>
      <c r="P4" s="9" t="e">
        <f>#N/A</f>
        <v>#NAME?</v>
      </c>
      <c r="Q4" s="28">
        <v>1</v>
      </c>
      <c r="R4" s="29">
        <v>0.0036458333333333334</v>
      </c>
      <c r="U4" s="30" t="s">
        <v>25</v>
      </c>
      <c r="V4" s="30" t="s">
        <v>26</v>
      </c>
    </row>
    <row r="5" spans="1:22" ht="30" customHeight="1">
      <c r="A5" s="31" t="s">
        <v>149</v>
      </c>
      <c r="B5" s="47" t="s">
        <v>150</v>
      </c>
      <c r="C5" s="20" t="s">
        <v>151</v>
      </c>
      <c r="D5" s="20" t="s">
        <v>17</v>
      </c>
      <c r="E5" s="21" t="s">
        <v>17</v>
      </c>
      <c r="F5" s="22"/>
      <c r="G5" s="23"/>
      <c r="H5" s="20"/>
      <c r="I5" s="24"/>
      <c r="K5" s="25">
        <f>C5+$U$2*G5</f>
        <v>0</v>
      </c>
      <c r="L5" s="25">
        <f>D5+$U$2*H5</f>
        <v>0</v>
      </c>
      <c r="M5" s="26">
        <f>E5+$U$2*I5</f>
        <v>0</v>
      </c>
      <c r="O5" s="10">
        <f>IF(K5&lt;L5,IF(L5&lt;M5,L5+K5,K5+M5),IF(K5&lt;M5,L5+K5,L5+M5))</f>
        <v>0</v>
      </c>
      <c r="P5" s="9" t="e">
        <f>#N/A</f>
        <v>#NAME?</v>
      </c>
      <c r="Q5" s="48" t="s">
        <v>17</v>
      </c>
      <c r="R5" s="9"/>
      <c r="T5" s="12" t="s">
        <v>32</v>
      </c>
      <c r="U5" s="32">
        <f>COUNTA(B3:B17)</f>
        <v>4</v>
      </c>
      <c r="V5" s="20">
        <f>COUNT(L3:L26)</f>
        <v>15</v>
      </c>
    </row>
    <row r="6" spans="1:21" ht="15.75" customHeight="1">
      <c r="A6" s="18" t="s">
        <v>152</v>
      </c>
      <c r="B6" s="20" t="s">
        <v>153</v>
      </c>
      <c r="C6" s="38" t="s">
        <v>154</v>
      </c>
      <c r="D6" s="38" t="s">
        <v>155</v>
      </c>
      <c r="E6" s="24" t="s">
        <v>156</v>
      </c>
      <c r="F6" s="22"/>
      <c r="G6" s="23">
        <v>1</v>
      </c>
      <c r="H6" s="20"/>
      <c r="I6" s="24"/>
      <c r="K6" s="25">
        <f>C6+$U$2*G6</f>
        <v>0.00011574074074074075</v>
      </c>
      <c r="L6" s="25">
        <f>D6+$U$2*H6</f>
        <v>0</v>
      </c>
      <c r="M6" s="26">
        <f>E6+$U$2*I6</f>
        <v>0</v>
      </c>
      <c r="O6" s="10">
        <f>IF(K6&lt;L6,IF(L6&lt;M6,L6+K6,K6+M6),IF(K6&lt;M6,L6+K6,L6+M6))</f>
        <v>0</v>
      </c>
      <c r="P6" s="9" t="e">
        <f>#N/A</f>
        <v>#NAME?</v>
      </c>
      <c r="Q6" s="28">
        <v>2</v>
      </c>
      <c r="R6" s="29">
        <v>0.0036689814814814814</v>
      </c>
      <c r="T6" s="12" t="s">
        <v>38</v>
      </c>
      <c r="U6" s="33"/>
    </row>
    <row r="7" spans="1:21" ht="15" customHeight="1">
      <c r="A7" s="20"/>
      <c r="B7" s="35"/>
      <c r="C7" s="20"/>
      <c r="D7" s="20"/>
      <c r="F7" s="34"/>
      <c r="G7" s="23"/>
      <c r="H7" s="20"/>
      <c r="I7" s="24"/>
      <c r="K7" s="25">
        <f>C7+$U$2*G7</f>
        <v>0</v>
      </c>
      <c r="L7" s="25">
        <f>D7+$U$2*H7</f>
        <v>0</v>
      </c>
      <c r="M7" s="26">
        <f>E7+$U$2*I7</f>
        <v>0</v>
      </c>
      <c r="O7" s="10">
        <f>IF(K7&lt;L7,IF(L7&lt;M7,L7+K7,K7+M7),IF(K7&lt;M7,L7+K7,L7+M7))</f>
        <v>0</v>
      </c>
      <c r="P7" s="9" t="e">
        <f>#N/A</f>
        <v>#NAME?</v>
      </c>
      <c r="R7" s="9"/>
      <c r="T7" s="12" t="s">
        <v>44</v>
      </c>
      <c r="U7" s="33"/>
    </row>
    <row r="8" spans="1:18" ht="15" customHeight="1">
      <c r="A8" s="20"/>
      <c r="B8" s="35"/>
      <c r="C8" s="20"/>
      <c r="D8" s="20"/>
      <c r="E8" s="20"/>
      <c r="F8" s="34"/>
      <c r="G8" s="23"/>
      <c r="H8" s="20"/>
      <c r="I8" s="24"/>
      <c r="K8" s="25">
        <f>C8+$U$2*G8</f>
        <v>0</v>
      </c>
      <c r="L8" s="25">
        <f>D8+$U$2*H8</f>
        <v>0</v>
      </c>
      <c r="M8" s="26">
        <f>E8+$U$2*I8</f>
        <v>0</v>
      </c>
      <c r="O8" s="10">
        <f>IF(K8&lt;L8,IF(L8&lt;M8,L8+K8,K8+M8),IF(K8&lt;M8,L8+K8,L8+M8))</f>
        <v>0</v>
      </c>
      <c r="P8" s="9" t="e">
        <f>#N/A</f>
        <v>#NAME?</v>
      </c>
      <c r="R8" s="9"/>
    </row>
    <row r="9" spans="1:21" ht="15" customHeight="1">
      <c r="A9" s="20"/>
      <c r="B9" s="35"/>
      <c r="C9" s="33"/>
      <c r="D9" s="33"/>
      <c r="E9" s="33"/>
      <c r="F9" s="22"/>
      <c r="G9" s="23"/>
      <c r="H9" s="20"/>
      <c r="I9" s="24"/>
      <c r="K9" s="25">
        <f>C9+$U$2*G9</f>
        <v>0</v>
      </c>
      <c r="L9" s="25">
        <f>D9+$U$2*H9</f>
        <v>0</v>
      </c>
      <c r="M9" s="26">
        <f>E9+$U$2*I9</f>
        <v>0</v>
      </c>
      <c r="O9" s="10">
        <f>IF(K9&lt;L9,IF(L9&lt;M9,L9+K9,K9+M9),IF(K9&lt;M9,L9+K9,L9+M9))</f>
        <v>0</v>
      </c>
      <c r="P9" s="9" t="e">
        <f>#N/A</f>
        <v>#NAME?</v>
      </c>
      <c r="R9" s="9"/>
      <c r="T9" s="12" t="s">
        <v>45</v>
      </c>
      <c r="U9" s="36" t="e">
        <f>U3*1000/(60*MINUTE(U6)+SECOND(U6))/(1/3.7)</f>
        <v>#DIV/0!</v>
      </c>
    </row>
    <row r="10" spans="1:18" ht="15" customHeight="1">
      <c r="A10" s="20"/>
      <c r="B10" s="35"/>
      <c r="C10" s="33"/>
      <c r="D10" s="33"/>
      <c r="E10" s="33"/>
      <c r="F10" s="22"/>
      <c r="G10" s="23"/>
      <c r="H10" s="20"/>
      <c r="I10" s="24"/>
      <c r="K10" s="25">
        <f>C10+$U$2*G10</f>
        <v>0</v>
      </c>
      <c r="L10" s="25">
        <f>D10+$U$2*H10</f>
        <v>0</v>
      </c>
      <c r="M10" s="26">
        <f>E10+$U$2*I10</f>
        <v>0</v>
      </c>
      <c r="O10" s="10">
        <f>IF(K10&lt;L10,IF(L10&lt;M10,L10+K10,K10+M10),IF(K10&lt;M10,L10+K10,L10+M10))</f>
        <v>0</v>
      </c>
      <c r="P10" s="9" t="e">
        <f>#N/A</f>
        <v>#NAME?</v>
      </c>
      <c r="R10" s="9"/>
    </row>
    <row r="11" spans="1:18" ht="15" customHeight="1">
      <c r="A11" s="20"/>
      <c r="B11" s="35"/>
      <c r="C11" s="33"/>
      <c r="D11" s="33"/>
      <c r="E11" s="33"/>
      <c r="F11" s="22"/>
      <c r="G11" s="23"/>
      <c r="H11" s="20"/>
      <c r="I11" s="24"/>
      <c r="K11" s="25">
        <f>C11+$U$2*G11</f>
        <v>0</v>
      </c>
      <c r="L11" s="25">
        <f>D11+$U$2*H11</f>
        <v>0</v>
      </c>
      <c r="M11" s="26">
        <f>E11+$U$2*I11</f>
        <v>0</v>
      </c>
      <c r="O11" s="10">
        <f>IF(K11&lt;L11,IF(L11&lt;M11,L11+K11,K11+M11),IF(K11&lt;M11,L11+K11,L11+M11))</f>
        <v>0</v>
      </c>
      <c r="P11" s="9" t="e">
        <f>#N/A</f>
        <v>#NAME?</v>
      </c>
      <c r="R11" s="9"/>
    </row>
    <row r="12" spans="1:18" ht="15" customHeight="1">
      <c r="A12" s="20"/>
      <c r="B12" s="35"/>
      <c r="C12" s="33"/>
      <c r="D12" s="33"/>
      <c r="E12" s="33"/>
      <c r="F12" s="22"/>
      <c r="G12" s="23"/>
      <c r="H12" s="20"/>
      <c r="I12" s="24"/>
      <c r="K12" s="25">
        <f>C12+$U$2*G12</f>
        <v>0</v>
      </c>
      <c r="L12" s="25">
        <f>D12+$U$2*H12</f>
        <v>0</v>
      </c>
      <c r="M12" s="26">
        <f>E12+$U$2*I12</f>
        <v>0</v>
      </c>
      <c r="O12" s="10">
        <f>IF(K12&lt;L12,IF(L12&lt;M12,L12+K12,K12+M12),IF(K12&lt;M12,L12+K12,L12+M12))</f>
        <v>0</v>
      </c>
      <c r="P12" s="9" t="e">
        <f>#N/A</f>
        <v>#NAME?</v>
      </c>
      <c r="R12" s="9"/>
    </row>
    <row r="13" spans="1:18" ht="15" customHeight="1">
      <c r="A13" s="20"/>
      <c r="B13" s="35"/>
      <c r="C13" s="20"/>
      <c r="D13" s="20"/>
      <c r="E13" s="20"/>
      <c r="F13" s="34"/>
      <c r="G13" s="23"/>
      <c r="H13" s="20"/>
      <c r="I13" s="24"/>
      <c r="K13" s="25">
        <f>C13+$U$2*G13</f>
        <v>0</v>
      </c>
      <c r="L13" s="25">
        <f>D13+$U$2*H13</f>
        <v>0</v>
      </c>
      <c r="M13" s="26">
        <f>E13+$U$2*I13</f>
        <v>0</v>
      </c>
      <c r="O13" s="10">
        <f>IF(K13&lt;L13,IF(L13&lt;M13,L13+K13,K13+M13),IF(K13&lt;M13,L13+K13,L13+M13))</f>
        <v>0</v>
      </c>
      <c r="P13" s="9" t="e">
        <f>#N/A</f>
        <v>#NAME?</v>
      </c>
      <c r="R13" s="9"/>
    </row>
    <row r="14" spans="1:18" ht="15" customHeight="1">
      <c r="A14" s="20"/>
      <c r="B14" s="35"/>
      <c r="C14" s="33"/>
      <c r="D14" s="33"/>
      <c r="E14" s="33"/>
      <c r="F14" s="22"/>
      <c r="G14" s="23"/>
      <c r="H14" s="20"/>
      <c r="I14" s="24"/>
      <c r="K14" s="25">
        <f>C14+$U$2*G14</f>
        <v>0</v>
      </c>
      <c r="L14" s="25">
        <f>D14+$U$2*H14</f>
        <v>0</v>
      </c>
      <c r="M14" s="26">
        <f>E14+$U$2*I14</f>
        <v>0</v>
      </c>
      <c r="O14" s="10">
        <f>IF(K14&lt;L14,IF(L14&lt;M14,L14+K14,K14+M14),IF(K14&lt;M14,L14+K14,L14+M14))</f>
        <v>0</v>
      </c>
      <c r="P14" s="9" t="e">
        <f>#N/A</f>
        <v>#NAME?</v>
      </c>
      <c r="R14" s="9"/>
    </row>
    <row r="15" spans="1:18" ht="15" customHeight="1">
      <c r="A15" s="20"/>
      <c r="B15" s="35"/>
      <c r="C15" s="33"/>
      <c r="D15" s="33"/>
      <c r="E15" s="33"/>
      <c r="F15" s="22"/>
      <c r="G15" s="23"/>
      <c r="H15" s="20"/>
      <c r="I15" s="24"/>
      <c r="K15" s="25">
        <f>C15+$U$2*G15</f>
        <v>0</v>
      </c>
      <c r="L15" s="25">
        <f>D15+$U$2*H15</f>
        <v>0</v>
      </c>
      <c r="M15" s="26">
        <f>E15+$U$2*I15</f>
        <v>0</v>
      </c>
      <c r="O15" s="10">
        <f>IF(K15&lt;L15,IF(L15&lt;M15,L15+K15,K15+M15),IF(K15&lt;M15,L15+K15,L15+M15))</f>
        <v>0</v>
      </c>
      <c r="P15" s="9" t="e">
        <f>#N/A</f>
        <v>#NAME?</v>
      </c>
      <c r="R15" s="9"/>
    </row>
    <row r="16" spans="1:18" ht="15" customHeight="1">
      <c r="A16" s="20"/>
      <c r="B16" s="35"/>
      <c r="C16" s="33"/>
      <c r="D16" s="33"/>
      <c r="E16" s="33"/>
      <c r="F16" s="22"/>
      <c r="G16" s="23"/>
      <c r="H16" s="20"/>
      <c r="I16" s="24"/>
      <c r="K16" s="25">
        <f>C16+$U$2*G16</f>
        <v>0</v>
      </c>
      <c r="L16" s="25">
        <f>D16+$U$2*H16</f>
        <v>0</v>
      </c>
      <c r="M16" s="26">
        <f>E16+$U$2*I16</f>
        <v>0</v>
      </c>
      <c r="O16" s="10">
        <f>IF(K16&lt;L16,IF(L16&lt;M16,L16+K16,K16+M16),IF(K16&lt;M16,L16+K16,L16+M16))</f>
        <v>0</v>
      </c>
      <c r="P16" s="9" t="e">
        <f>#N/A</f>
        <v>#NAME?</v>
      </c>
      <c r="R16" s="9"/>
    </row>
    <row r="17" spans="1:18" ht="15.75" customHeight="1">
      <c r="A17" s="20"/>
      <c r="B17" s="35"/>
      <c r="C17" s="33"/>
      <c r="D17" s="33"/>
      <c r="E17" s="33"/>
      <c r="F17" s="22"/>
      <c r="G17" s="37"/>
      <c r="H17" s="38"/>
      <c r="I17" s="39"/>
      <c r="K17" s="25">
        <f>C17+$U$2*G17</f>
        <v>0</v>
      </c>
      <c r="L17" s="25">
        <f>D17+$U$2*H17</f>
        <v>0</v>
      </c>
      <c r="M17" s="26">
        <f>E17+$U$2*I17</f>
        <v>0</v>
      </c>
      <c r="O17" s="10">
        <f>IF(K17&lt;L17,IF(L17&lt;M17,L17+K17,K17+M17),IF(K17&lt;M17,L17+K17,L17+M17))</f>
        <v>0</v>
      </c>
      <c r="P17" s="9" t="e">
        <f>#N/A</f>
        <v>#NAME?</v>
      </c>
      <c r="R17" s="9"/>
    </row>
    <row r="18" spans="2:18" ht="15" customHeight="1">
      <c r="B18" s="40"/>
      <c r="C18" s="10"/>
      <c r="D18" s="10"/>
      <c r="E18" s="10"/>
      <c r="F18" s="10"/>
      <c r="H18" s="41"/>
      <c r="J18" s="42"/>
      <c r="K18" s="42"/>
      <c r="O18" s="10"/>
      <c r="P18" s="9"/>
      <c r="R18" s="9"/>
    </row>
    <row r="19" spans="2:18" ht="15" customHeight="1">
      <c r="B19" s="40"/>
      <c r="C19" s="10"/>
      <c r="D19" s="10"/>
      <c r="E19" s="10"/>
      <c r="F19" s="10"/>
      <c r="H19" s="41"/>
      <c r="I19" s="10"/>
      <c r="J19" s="42"/>
      <c r="K19" s="42"/>
      <c r="P19" s="9"/>
      <c r="R19" s="9"/>
    </row>
    <row r="20" spans="2:18" ht="15" customHeight="1">
      <c r="B20" s="40"/>
      <c r="C20" s="10"/>
      <c r="D20" s="10"/>
      <c r="E20" s="10"/>
      <c r="F20" s="10"/>
      <c r="H20" s="41"/>
      <c r="I20" s="10"/>
      <c r="J20" s="43"/>
      <c r="K20" s="44"/>
      <c r="P20" s="9"/>
      <c r="R20" s="9"/>
    </row>
    <row r="21" spans="2:18" ht="15" customHeight="1">
      <c r="B21" s="40"/>
      <c r="C21" s="10"/>
      <c r="D21" s="10"/>
      <c r="E21" s="10"/>
      <c r="F21" s="10"/>
      <c r="H21" s="41"/>
      <c r="I21" s="10"/>
      <c r="J21" s="43"/>
      <c r="K21" s="21"/>
      <c r="P21" s="9"/>
      <c r="R21" s="9"/>
    </row>
    <row r="22" spans="2:18" ht="15" customHeight="1">
      <c r="B22" s="40"/>
      <c r="C22" s="10"/>
      <c r="D22" s="10"/>
      <c r="E22" s="10"/>
      <c r="F22" s="10"/>
      <c r="H22" s="41"/>
      <c r="I22" s="10"/>
      <c r="J22" s="43"/>
      <c r="K22" s="21"/>
      <c r="P22" s="9"/>
      <c r="R22" s="9"/>
    </row>
    <row r="23" spans="2:18" ht="15" customHeight="1">
      <c r="B23" s="40"/>
      <c r="C23" s="10"/>
      <c r="D23" s="10"/>
      <c r="E23" s="10"/>
      <c r="F23" s="10"/>
      <c r="H23" s="41"/>
      <c r="I23" s="10"/>
      <c r="J23" s="43"/>
      <c r="K23" s="42"/>
      <c r="P23" s="9"/>
      <c r="R23" s="9"/>
    </row>
    <row r="24" spans="2:18" ht="15" customHeight="1">
      <c r="B24" s="40"/>
      <c r="C24" s="10"/>
      <c r="D24" s="10"/>
      <c r="E24" s="10"/>
      <c r="F24" s="10"/>
      <c r="H24" s="41"/>
      <c r="I24" s="10"/>
      <c r="J24" s="43"/>
      <c r="K24" s="42"/>
      <c r="P24" s="9"/>
      <c r="R24" s="9"/>
    </row>
    <row r="25" spans="2:18" ht="15" customHeight="1">
      <c r="B25" s="40"/>
      <c r="C25" s="10"/>
      <c r="D25" s="10"/>
      <c r="E25" s="10"/>
      <c r="F25" s="10"/>
      <c r="H25" s="41"/>
      <c r="I25" s="10"/>
      <c r="J25" s="43"/>
      <c r="K25" s="42"/>
      <c r="P25" s="9"/>
      <c r="R25" s="9"/>
    </row>
    <row r="26" spans="2:18" ht="15" customHeight="1">
      <c r="B26" s="40"/>
      <c r="C26" s="10"/>
      <c r="D26" s="10"/>
      <c r="E26" s="10"/>
      <c r="F26" s="10"/>
      <c r="H26" s="41"/>
      <c r="I26" s="10"/>
      <c r="J26" s="43"/>
      <c r="K26" s="42"/>
      <c r="P26" s="9"/>
      <c r="R26" s="9"/>
    </row>
    <row r="27" spans="2:18" ht="15" customHeight="1">
      <c r="B27" s="40"/>
      <c r="C27" s="10"/>
      <c r="D27" s="10"/>
      <c r="E27" s="10"/>
      <c r="F27" s="10"/>
      <c r="I27" s="10"/>
      <c r="J27" s="43"/>
      <c r="K27" s="42"/>
      <c r="P27" s="9"/>
      <c r="R27" s="9"/>
    </row>
    <row r="28" spans="2:18" ht="15" customHeight="1">
      <c r="B28" s="40"/>
      <c r="C28" s="10"/>
      <c r="D28" s="10"/>
      <c r="E28" s="10"/>
      <c r="F28" s="10"/>
      <c r="I28" s="10"/>
      <c r="J28" s="43"/>
      <c r="K28" s="42"/>
      <c r="P28" s="9"/>
      <c r="R28" s="9"/>
    </row>
    <row r="29" spans="3:18" ht="15" customHeight="1">
      <c r="C29" s="10"/>
      <c r="D29" s="10"/>
      <c r="E29" s="10"/>
      <c r="F29" s="10"/>
      <c r="I29" s="10"/>
      <c r="J29" s="45"/>
      <c r="P29" s="9"/>
      <c r="R29" s="9"/>
    </row>
    <row r="30" spans="3:18" ht="15" customHeight="1">
      <c r="C30" s="10"/>
      <c r="D30" s="10"/>
      <c r="E30" s="10"/>
      <c r="F30" s="10"/>
      <c r="I30" s="10"/>
      <c r="J30" s="33"/>
      <c r="P30" s="9"/>
      <c r="R30" s="9"/>
    </row>
    <row r="31" spans="3:18" ht="15" customHeight="1">
      <c r="C31" s="10"/>
      <c r="D31" s="10"/>
      <c r="E31" s="10"/>
      <c r="F31" s="10"/>
      <c r="I31" s="10"/>
      <c r="J31" s="33"/>
      <c r="P31" s="9"/>
      <c r="R31" s="9"/>
    </row>
    <row r="32" spans="3:18" ht="15" customHeight="1">
      <c r="C32" s="10"/>
      <c r="D32" s="10"/>
      <c r="E32" s="10"/>
      <c r="F32" s="10"/>
      <c r="I32" s="10"/>
      <c r="J32" s="33"/>
      <c r="P32" s="9"/>
      <c r="R32" s="9"/>
    </row>
    <row r="33" spans="3:18" ht="15" customHeight="1">
      <c r="C33" s="10"/>
      <c r="D33" s="10"/>
      <c r="E33" s="10"/>
      <c r="F33" s="10"/>
      <c r="I33" s="10"/>
      <c r="J33" s="33"/>
      <c r="P33" s="9"/>
      <c r="R33" s="9"/>
    </row>
    <row r="34" spans="3:18" ht="15" customHeight="1">
      <c r="C34" s="10"/>
      <c r="D34" s="10"/>
      <c r="E34" s="10"/>
      <c r="F34" s="10"/>
      <c r="I34" s="10"/>
      <c r="J34" s="33"/>
      <c r="P34" s="9"/>
      <c r="R34" s="9"/>
    </row>
    <row r="35" spans="3:18" ht="15" customHeight="1">
      <c r="C35" s="10"/>
      <c r="D35" s="10"/>
      <c r="E35" s="10"/>
      <c r="F35" s="10"/>
      <c r="I35" s="10"/>
      <c r="J35" s="33"/>
      <c r="P35" s="9"/>
      <c r="R35" s="9"/>
    </row>
    <row r="36" spans="3:18" ht="15" customHeight="1">
      <c r="C36" s="10"/>
      <c r="D36" s="10"/>
      <c r="E36" s="10"/>
      <c r="F36" s="10"/>
      <c r="I36" s="10"/>
      <c r="J36" s="33"/>
      <c r="P36" s="9"/>
      <c r="R36" s="9"/>
    </row>
    <row r="37" spans="3:18" ht="15" customHeight="1">
      <c r="C37" s="10"/>
      <c r="D37" s="10"/>
      <c r="E37" s="10"/>
      <c r="F37" s="10"/>
      <c r="I37" s="10"/>
      <c r="J37" s="33"/>
      <c r="P37" s="9"/>
      <c r="R37" s="9"/>
    </row>
    <row r="38" spans="3:18" ht="15" customHeight="1">
      <c r="C38" s="10"/>
      <c r="D38" s="10"/>
      <c r="E38" s="10"/>
      <c r="F38" s="10"/>
      <c r="I38" s="10"/>
      <c r="J38" s="33"/>
      <c r="P38" s="9"/>
      <c r="R38" s="9"/>
    </row>
    <row r="39" spans="3:18" ht="15" customHeight="1">
      <c r="C39" s="10"/>
      <c r="D39" s="10"/>
      <c r="E39" s="10"/>
      <c r="F39" s="10"/>
      <c r="I39" s="10"/>
      <c r="J39" s="33"/>
      <c r="P39" s="9"/>
      <c r="R39" s="9"/>
    </row>
    <row r="40" spans="3:18" ht="15" customHeight="1">
      <c r="C40" s="10"/>
      <c r="D40" s="10"/>
      <c r="E40" s="10"/>
      <c r="F40" s="10"/>
      <c r="I40" s="10"/>
      <c r="J40" s="33"/>
      <c r="P40" s="9"/>
      <c r="R40" s="9"/>
    </row>
    <row r="41" spans="3:18" ht="15" customHeight="1">
      <c r="C41" s="10"/>
      <c r="D41" s="10"/>
      <c r="E41" s="10"/>
      <c r="F41" s="10"/>
      <c r="I41" s="10"/>
      <c r="J41" s="33"/>
      <c r="P41" s="9"/>
      <c r="R41" s="9"/>
    </row>
    <row r="42" spans="3:18" ht="15" customHeight="1">
      <c r="C42" s="10"/>
      <c r="D42" s="10"/>
      <c r="E42" s="10"/>
      <c r="F42" s="10"/>
      <c r="I42" s="10"/>
      <c r="J42" s="33"/>
      <c r="P42" s="9"/>
      <c r="R42" s="9"/>
    </row>
    <row r="43" spans="3:18" ht="15" customHeight="1">
      <c r="C43" s="10"/>
      <c r="D43" s="10"/>
      <c r="E43" s="10"/>
      <c r="F43" s="10"/>
      <c r="I43" s="10"/>
      <c r="J43" s="33"/>
      <c r="P43" s="9"/>
      <c r="R43" s="9"/>
    </row>
    <row r="44" spans="3:18" ht="15" customHeight="1">
      <c r="C44" s="10"/>
      <c r="D44" s="10"/>
      <c r="E44" s="10"/>
      <c r="F44" s="10"/>
      <c r="I44" s="10"/>
      <c r="J44" s="33"/>
      <c r="P44" s="9"/>
      <c r="R44" s="9"/>
    </row>
    <row r="45" spans="3:18" ht="15" customHeight="1">
      <c r="C45" s="10"/>
      <c r="D45" s="10"/>
      <c r="E45" s="10"/>
      <c r="F45" s="10"/>
      <c r="I45" s="10"/>
      <c r="J45" s="33"/>
      <c r="P45" s="9"/>
      <c r="R45" s="9"/>
    </row>
    <row r="46" spans="3:18" ht="15" customHeight="1">
      <c r="C46" s="10"/>
      <c r="D46" s="10"/>
      <c r="E46" s="10"/>
      <c r="F46" s="10"/>
      <c r="I46" s="10"/>
      <c r="J46" s="33"/>
      <c r="P46" s="9"/>
      <c r="R46" s="9"/>
    </row>
    <row r="47" spans="9:18" ht="15" customHeight="1">
      <c r="I47" s="10"/>
      <c r="J47" s="33"/>
      <c r="P47" s="9"/>
      <c r="R47" s="9"/>
    </row>
    <row r="48" spans="9:18" ht="15" customHeight="1">
      <c r="I48" s="10"/>
      <c r="J48" s="33"/>
      <c r="P48" s="9"/>
      <c r="R48" s="9"/>
    </row>
    <row r="49" spans="10:18" ht="15" customHeight="1">
      <c r="J49" s="33"/>
      <c r="P49" s="9"/>
      <c r="R49" s="9"/>
    </row>
    <row r="50" spans="10:18" ht="15" customHeight="1">
      <c r="J50" s="33"/>
      <c r="P50" s="9"/>
      <c r="R50" s="9"/>
    </row>
    <row r="51" spans="10:18" ht="15" customHeight="1">
      <c r="J51" s="33"/>
      <c r="P51" s="9"/>
      <c r="R51" s="9"/>
    </row>
    <row r="52" spans="10:18" ht="15" customHeight="1">
      <c r="J52" s="33"/>
      <c r="P52" s="9"/>
      <c r="R52" s="9"/>
    </row>
    <row r="53" spans="10:18" ht="15" customHeight="1">
      <c r="J53" s="33"/>
      <c r="P53" s="9"/>
      <c r="R53" s="9"/>
    </row>
    <row r="54" spans="10:18" ht="15" customHeight="1">
      <c r="J54" s="33"/>
      <c r="P54" s="9"/>
      <c r="R54" s="9"/>
    </row>
    <row r="55" spans="16:18" ht="15" customHeight="1">
      <c r="P55" s="9"/>
      <c r="R55" s="9"/>
    </row>
    <row r="56" spans="16:18" ht="15" customHeight="1">
      <c r="P56" s="9"/>
      <c r="R56" s="9"/>
    </row>
    <row r="57" spans="16:18" ht="15" customHeight="1">
      <c r="P57" s="9"/>
      <c r="R57" s="9"/>
    </row>
    <row r="58" spans="16:18" ht="15" customHeight="1">
      <c r="P58" s="9"/>
      <c r="R58" s="9"/>
    </row>
    <row r="59" spans="16:18" ht="15" customHeight="1">
      <c r="P59" s="9"/>
      <c r="R59" s="9"/>
    </row>
    <row r="60" spans="16:18" ht="15" customHeight="1">
      <c r="P60" s="9"/>
      <c r="R60" s="9"/>
    </row>
    <row r="61" spans="16:18" ht="15" customHeight="1">
      <c r="P61" s="9"/>
      <c r="R61" s="9"/>
    </row>
    <row r="62" spans="16:18" ht="15" customHeight="1">
      <c r="P62" s="9"/>
      <c r="R62" s="9"/>
    </row>
    <row r="63" spans="16:18" ht="15" customHeight="1">
      <c r="P63" s="9"/>
      <c r="R63" s="9"/>
    </row>
    <row r="64" spans="16:18" ht="15" customHeight="1">
      <c r="P64" s="9"/>
      <c r="R64" s="9"/>
    </row>
    <row r="65" spans="16:18" ht="15" customHeight="1">
      <c r="P65" s="9"/>
      <c r="R65" s="9"/>
    </row>
    <row r="66" spans="16:18" ht="15" customHeight="1">
      <c r="P66" s="9"/>
      <c r="R66" s="9"/>
    </row>
    <row r="67" spans="16:18" ht="15" customHeight="1">
      <c r="P67" s="9"/>
      <c r="R67" s="9"/>
    </row>
    <row r="68" spans="16:18" ht="15" customHeight="1">
      <c r="P68" s="9"/>
      <c r="R68" s="9"/>
    </row>
    <row r="69" spans="16:18" ht="15" customHeight="1">
      <c r="P69" s="9"/>
      <c r="R69" s="9"/>
    </row>
    <row r="70" spans="16:18" ht="15" customHeight="1">
      <c r="P70" s="9"/>
      <c r="R70" s="9"/>
    </row>
    <row r="71" spans="16:18" ht="15" customHeight="1">
      <c r="P71" s="9"/>
      <c r="R71" s="9"/>
    </row>
    <row r="72" spans="16:18" ht="15" customHeight="1">
      <c r="P72" s="9"/>
      <c r="R72" s="9"/>
    </row>
    <row r="73" spans="16:18" ht="15" customHeight="1">
      <c r="P73" s="9"/>
      <c r="R73" s="9"/>
    </row>
    <row r="74" spans="16:18" ht="15" customHeight="1">
      <c r="P74" s="9"/>
      <c r="R74" s="9"/>
    </row>
    <row r="75" spans="16:18" ht="15" customHeight="1">
      <c r="P75" s="9"/>
      <c r="R75" s="9"/>
    </row>
    <row r="76" spans="16:18" ht="15" customHeight="1">
      <c r="P76" s="9"/>
      <c r="R76" s="9"/>
    </row>
    <row r="77" spans="16:18" ht="15" customHeight="1">
      <c r="P77" s="9"/>
      <c r="R77" s="9"/>
    </row>
    <row r="78" spans="16:18" ht="15" customHeight="1">
      <c r="P78" s="9"/>
      <c r="R78" s="9"/>
    </row>
    <row r="79" spans="16:18" ht="15" customHeight="1">
      <c r="P79" s="9"/>
      <c r="R79" s="9"/>
    </row>
    <row r="80" spans="16:18" ht="15" customHeight="1">
      <c r="P80" s="9"/>
      <c r="R80" s="9"/>
    </row>
    <row r="81" spans="16:18" ht="15" customHeight="1">
      <c r="P81" s="9"/>
      <c r="R81" s="9"/>
    </row>
    <row r="82" spans="16:18" ht="15" customHeight="1">
      <c r="P82" s="9"/>
      <c r="R82" s="9"/>
    </row>
    <row r="83" spans="16:18" ht="15" customHeight="1">
      <c r="P83" s="9"/>
      <c r="R83" s="9"/>
    </row>
    <row r="84" spans="16:18" ht="15" customHeight="1">
      <c r="P84" s="9"/>
      <c r="R84" s="9"/>
    </row>
    <row r="85" spans="16:18" ht="15" customHeight="1">
      <c r="P85" s="9"/>
      <c r="R85" s="9"/>
    </row>
    <row r="86" spans="16:18" ht="15" customHeight="1">
      <c r="P86" s="9"/>
      <c r="R86" s="9"/>
    </row>
    <row r="87" spans="16:18" ht="15" customHeight="1">
      <c r="P87" s="9"/>
      <c r="R87" s="9"/>
    </row>
    <row r="88" spans="16:18" ht="15" customHeight="1">
      <c r="P88" s="9"/>
      <c r="R88" s="9"/>
    </row>
    <row r="89" spans="16:18" ht="15" customHeight="1">
      <c r="P89" s="9"/>
      <c r="R89" s="9"/>
    </row>
    <row r="90" spans="16:18" ht="15" customHeight="1">
      <c r="P90" s="9"/>
      <c r="R90" s="9"/>
    </row>
    <row r="91" spans="16:18" ht="15" customHeight="1">
      <c r="P91" s="9"/>
      <c r="R91" s="9"/>
    </row>
    <row r="92" spans="16:18" ht="15" customHeight="1">
      <c r="P92" s="9"/>
      <c r="R92" s="9"/>
    </row>
    <row r="93" spans="16:18" ht="15" customHeight="1">
      <c r="P93" s="9"/>
      <c r="R93" s="9"/>
    </row>
    <row r="94" spans="16:18" ht="15" customHeight="1">
      <c r="P94" s="9"/>
      <c r="R94" s="9"/>
    </row>
    <row r="95" spans="16:18" ht="15" customHeight="1">
      <c r="P95" s="9"/>
      <c r="R95" s="9"/>
    </row>
    <row r="96" spans="16:18" ht="15" customHeight="1">
      <c r="P96" s="9"/>
      <c r="R96" s="9"/>
    </row>
    <row r="97" spans="16:18" ht="15" customHeight="1">
      <c r="P97" s="9"/>
      <c r="R97" s="9"/>
    </row>
    <row r="98" spans="16:18" ht="15" customHeight="1">
      <c r="P98" s="9"/>
      <c r="R98" s="9"/>
    </row>
    <row r="99" spans="16:18" ht="15" customHeight="1">
      <c r="P99" s="9"/>
      <c r="R99" s="9"/>
    </row>
    <row r="100" spans="16:18" ht="15" customHeight="1">
      <c r="P100" s="9"/>
      <c r="R100" s="9"/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00390625" style="1" customWidth="1"/>
  </cols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18.10.2014 Kolvikarika rahvasprindi ajad,trahvid ja kohad.</dc:title>
  <dc:subject/>
  <dc:creator/>
  <cp:keywords/>
  <dc:description/>
  <cp:lastModifiedBy/>
  <dcterms:created xsi:type="dcterms:W3CDTF">2008-01-26T02:43:47Z</dcterms:created>
  <cp:category/>
  <cp:version/>
  <cp:contentType/>
  <cp:contentStatus/>
  <cp:revision>1</cp:revision>
</cp:coreProperties>
</file>