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6"/>
  </bookViews>
  <sheets>
    <sheet name="Testikatse" sheetId="1" r:id="rId1"/>
    <sheet name="Startlist" sheetId="2" r:id="rId2"/>
    <sheet name="Results" sheetId="3" r:id="rId3"/>
    <sheet name="Baltic Results" sheetId="4" r:id="rId4"/>
    <sheet name="Penalties" sheetId="5" r:id="rId5"/>
    <sheet name="Retired" sheetId="6" r:id="rId6"/>
    <sheet name="Winners" sheetId="7" r:id="rId7"/>
    <sheet name="Speed" sheetId="8" r:id="rId8"/>
    <sheet name="Classes" sheetId="9" r:id="rId9"/>
  </sheets>
  <definedNames>
    <definedName name="EXCKLASS" localSheetId="8">'Classes'!$E$9:$H$14</definedName>
    <definedName name="EXCPENAL" localSheetId="4">'Penalties'!$A$8:$J$17</definedName>
    <definedName name="EXCRETIR" localSheetId="5">'Retired'!$A$8:$H$9</definedName>
    <definedName name="EXCSTART" localSheetId="1">'Startlist'!$A$8:$J$58</definedName>
    <definedName name="GGG" localSheetId="2">'Results'!$A$8:$L$109</definedName>
    <definedName name="_xlnm.Print_Area" localSheetId="3">'Baltic Results'!$A$1:$G$21</definedName>
    <definedName name="_xlnm.Print_Area" localSheetId="4">'Penalties'!$A$1:$I$17</definedName>
    <definedName name="_xlnm.Print_Area" localSheetId="2">'Results'!$A$1:$K$109</definedName>
    <definedName name="_xlnm.Print_Area" localSheetId="5">'Retired'!$A$1:$G$9</definedName>
    <definedName name="_xlnm.Print_Area" localSheetId="7">'Speed'!$A$1:$G$29</definedName>
    <definedName name="_xlnm.Print_Area" localSheetId="1">'Startlist'!$A$1:$I$58</definedName>
    <definedName name="_xlnm.Print_Area" localSheetId="0">'Testikatse'!$A$1:$G$54</definedName>
    <definedName name="_xlnm.Print_Area" localSheetId="6">'Winners'!$A$1:$I$47</definedName>
  </definedNames>
  <calcPr fullCalcOnLoad="1"/>
</workbook>
</file>

<file path=xl/sharedStrings.xml><?xml version="1.0" encoding="utf-8"?>
<sst xmlns="http://schemas.openxmlformats.org/spreadsheetml/2006/main" count="2134" uniqueCount="1184">
  <si>
    <t xml:space="preserve">  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</si>
  <si>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</si>
  <si>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</si>
  <si>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</si>
  <si>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</si>
  <si>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</si>
  <si>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</si>
  <si>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</si>
  <si>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</si>
  <si>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</si>
  <si>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</si>
  <si>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</si>
  <si>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</si>
  <si>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</si>
  <si>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</si>
  <si>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</si>
  <si>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</si>
  <si>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</si>
  <si>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</si>
  <si>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</si>
  <si>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</si>
  <si>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</si>
  <si>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</si>
  <si>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</si>
  <si>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</si>
  <si>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</si>
  <si>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</si>
  <si>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</si>
  <si>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</si>
  <si>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</si>
  <si>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</si>
  <si>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</si>
  <si>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</si>
  <si>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2WB</t>
  </si>
  <si>
    <t>2WA</t>
  </si>
  <si>
    <t>Special stages</t>
  </si>
  <si>
    <t>SU</t>
  </si>
  <si>
    <t>2WN</t>
  </si>
  <si>
    <t>Class</t>
  </si>
  <si>
    <t>Drivers</t>
  </si>
  <si>
    <t>Nat</t>
  </si>
  <si>
    <t>EST</t>
  </si>
  <si>
    <t>VW Golf</t>
  </si>
  <si>
    <t>Honda Civic</t>
  </si>
  <si>
    <t>Sirje Potisepp</t>
  </si>
  <si>
    <t>Nissan Sunny</t>
  </si>
  <si>
    <t>Madis Kruusma</t>
  </si>
  <si>
    <t>Igaühe Terviseklubi</t>
  </si>
  <si>
    <t>Ruslan Pleshanov</t>
  </si>
  <si>
    <t>Angelar Garage</t>
  </si>
  <si>
    <t>IZ 412</t>
  </si>
  <si>
    <t>Tarmo Peddai</t>
  </si>
  <si>
    <t>Riin Peddai</t>
  </si>
  <si>
    <t>Rainer Meus</t>
  </si>
  <si>
    <t>Elari Jallajas</t>
  </si>
  <si>
    <t>A.P.Kaubatrans</t>
  </si>
  <si>
    <t>IZ 2715</t>
  </si>
  <si>
    <t>Kristjan Kiho</t>
  </si>
  <si>
    <t>Indrek Mäestu</t>
  </si>
  <si>
    <t>AZLK 2140 SL</t>
  </si>
  <si>
    <t>ALMA Racing</t>
  </si>
  <si>
    <t>Ermo Jeedas</t>
  </si>
  <si>
    <t>Kiired ja ōlised</t>
  </si>
  <si>
    <t>Kaspar Kasari</t>
  </si>
  <si>
    <t>Hannes Kuusmaa</t>
  </si>
  <si>
    <t>Lauri Peegel</t>
  </si>
  <si>
    <t>Hillar Peegel</t>
  </si>
  <si>
    <t>Sar-Tech Motorsport</t>
  </si>
  <si>
    <t>Kasper Koosa</t>
  </si>
  <si>
    <t>Marko Koosa</t>
  </si>
  <si>
    <t>Sander Siniorg</t>
  </si>
  <si>
    <t>Prorehv Rally Team</t>
  </si>
  <si>
    <t>Honda Civic Type-R</t>
  </si>
  <si>
    <t>Martin Kutser</t>
  </si>
  <si>
    <t>Lada Samara</t>
  </si>
  <si>
    <t>Gert-Kaupo Kähr</t>
  </si>
  <si>
    <t>Neeme-Lennart Tullus</t>
  </si>
  <si>
    <t>Margus Uusoja</t>
  </si>
  <si>
    <t>Toyota Corolla</t>
  </si>
  <si>
    <t>12:00</t>
  </si>
  <si>
    <t>Karel Tölp</t>
  </si>
  <si>
    <t>12:01</t>
  </si>
  <si>
    <t>12:02</t>
  </si>
  <si>
    <t>Silver Sōmer</t>
  </si>
  <si>
    <t>Allan Maar</t>
  </si>
  <si>
    <t>12:03</t>
  </si>
  <si>
    <t>12:04</t>
  </si>
  <si>
    <t>12:05</t>
  </si>
  <si>
    <t>12:06</t>
  </si>
  <si>
    <t>BMW 325</t>
  </si>
  <si>
    <t>12:07</t>
  </si>
  <si>
    <t>12:08</t>
  </si>
  <si>
    <t>Risto Laanisto</t>
  </si>
  <si>
    <t>12:09</t>
  </si>
  <si>
    <t>Janno Nuiamäe</t>
  </si>
  <si>
    <t>Hendrik Soomre</t>
  </si>
  <si>
    <t>Janauto Group OÜ</t>
  </si>
  <si>
    <t>12:10</t>
  </si>
  <si>
    <t>12:11</t>
  </si>
  <si>
    <t>Peeter Tammoja</t>
  </si>
  <si>
    <t>Melliste Racing Team</t>
  </si>
  <si>
    <t>12:12</t>
  </si>
  <si>
    <t>Enn Kasari</t>
  </si>
  <si>
    <t>12:13</t>
  </si>
  <si>
    <t>12:14</t>
  </si>
  <si>
    <t>12:15</t>
  </si>
  <si>
    <t>Imre Vanik</t>
  </si>
  <si>
    <t>12:16</t>
  </si>
  <si>
    <t>Ronald Jürgenson</t>
  </si>
  <si>
    <t>12:17</t>
  </si>
  <si>
    <t>12:18</t>
  </si>
  <si>
    <t>Subaru Impreza</t>
  </si>
  <si>
    <t>12:19</t>
  </si>
  <si>
    <t>Riho Mikko</t>
  </si>
  <si>
    <t>12:20</t>
  </si>
  <si>
    <t>Subaru Impreza STI</t>
  </si>
  <si>
    <t>12:21</t>
  </si>
  <si>
    <t>12:22</t>
  </si>
  <si>
    <t>Tanel Paut</t>
  </si>
  <si>
    <t>Markus Morel</t>
  </si>
  <si>
    <t>Jaan Tammor</t>
  </si>
  <si>
    <t>Mitsubishi Lancer Evo 9</t>
  </si>
  <si>
    <t>Gert Aasmäe</t>
  </si>
  <si>
    <t>Teele Sepp</t>
  </si>
  <si>
    <t>Digimarket</t>
  </si>
  <si>
    <t>Mitsubishi Lancer Evo 5</t>
  </si>
  <si>
    <t>Aiko Aigro</t>
  </si>
  <si>
    <t>Helmet Palm</t>
  </si>
  <si>
    <t>Manivald Kasepōld</t>
  </si>
  <si>
    <t>Mitsubishi Lancer Evo 8</t>
  </si>
  <si>
    <t>Are Uurimäe</t>
  </si>
  <si>
    <t>Imre Jelle</t>
  </si>
  <si>
    <t>Jan Pantalon</t>
  </si>
  <si>
    <t>Priit Guljajev</t>
  </si>
  <si>
    <t>Karistused / Penalties</t>
  </si>
  <si>
    <t>Mitsubishi Lancer Evo 6</t>
  </si>
  <si>
    <t>Argo Kästik</t>
  </si>
  <si>
    <t>Ranel Jürimaa</t>
  </si>
  <si>
    <t>Lembo Mikko</t>
  </si>
  <si>
    <t>Kaido Saul</t>
  </si>
  <si>
    <t>Jagnar Jaaska</t>
  </si>
  <si>
    <t>KR Racing</t>
  </si>
  <si>
    <t>Subaru Impreza GT</t>
  </si>
  <si>
    <t>Karmo Salong</t>
  </si>
  <si>
    <t>Janek Salong</t>
  </si>
  <si>
    <t>Karl-Martin Volver</t>
  </si>
  <si>
    <t>Heiki Volver</t>
  </si>
  <si>
    <t>Vaz 2107</t>
  </si>
  <si>
    <t>Sander Ilves</t>
  </si>
  <si>
    <t>Siim Nōmme</t>
  </si>
  <si>
    <t>Kenert Saar</t>
  </si>
  <si>
    <t>Darja Antonova</t>
  </si>
  <si>
    <t>Vaz 2101</t>
  </si>
  <si>
    <t>Veiko Kullamäe</t>
  </si>
  <si>
    <t>Bogdan Shemet</t>
  </si>
  <si>
    <t>Cristen Laos</t>
  </si>
  <si>
    <t>12:23</t>
  </si>
  <si>
    <t>12:24</t>
  </si>
  <si>
    <t>10.03.2012</t>
  </si>
  <si>
    <t>Keava</t>
  </si>
  <si>
    <t>Addinol  Kesk-Eesti rahvaralli 2012</t>
  </si>
  <si>
    <t>Villa Müllerbeck</t>
  </si>
  <si>
    <t>Virgo Arge</t>
  </si>
  <si>
    <t>Heigo Lōbus</t>
  </si>
  <si>
    <t>A.A.Autod ja Autorent OÜ</t>
  </si>
  <si>
    <t>Peeter Tsuker</t>
  </si>
  <si>
    <t>Kristel Tsuker</t>
  </si>
  <si>
    <t>Janno Visberg</t>
  </si>
  <si>
    <t>Indrek Hallik</t>
  </si>
  <si>
    <t>Argo Aednurm</t>
  </si>
  <si>
    <t>Janno Siitan</t>
  </si>
  <si>
    <t>ProREX Racing</t>
  </si>
  <si>
    <t>Eero Brecher</t>
  </si>
  <si>
    <t>Harri Jōessar</t>
  </si>
  <si>
    <t>VW Golf 2</t>
  </si>
  <si>
    <t>Martin Müganen</t>
  </si>
  <si>
    <t>Mitsubishi Colt</t>
  </si>
  <si>
    <t>Peeter Kaibald</t>
  </si>
  <si>
    <t>Jarmo Liivak</t>
  </si>
  <si>
    <t>Marko Heinoja</t>
  </si>
  <si>
    <t>Marek Kala</t>
  </si>
  <si>
    <t>Heiki Rauba</t>
  </si>
  <si>
    <t>HRJ</t>
  </si>
  <si>
    <t>VW Golf TD</t>
  </si>
  <si>
    <t>Kaupo Vana</t>
  </si>
  <si>
    <t>Janek Vallask</t>
  </si>
  <si>
    <t>BMW 316</t>
  </si>
  <si>
    <t>Konstantin Vedennikov</t>
  </si>
  <si>
    <t>BMW 323i</t>
  </si>
  <si>
    <t>Mati Männa</t>
  </si>
  <si>
    <t>Kristjan Nōulik</t>
  </si>
  <si>
    <t>12:25</t>
  </si>
  <si>
    <t>12:26</t>
  </si>
  <si>
    <t>Artur Metsare</t>
  </si>
  <si>
    <t>Märjamaa Rally Team</t>
  </si>
  <si>
    <t>12:27</t>
  </si>
  <si>
    <t>Tormis Sillaots</t>
  </si>
  <si>
    <t>12:28</t>
  </si>
  <si>
    <t>12:29</t>
  </si>
  <si>
    <t>12:30</t>
  </si>
  <si>
    <t>12:31</t>
  </si>
  <si>
    <t>Janno ōis</t>
  </si>
  <si>
    <t>Freddy Tōnutare</t>
  </si>
  <si>
    <t>12:32</t>
  </si>
  <si>
    <t>Siim Korsten</t>
  </si>
  <si>
    <t>Survepesurite OÜ</t>
  </si>
  <si>
    <t>12:33</t>
  </si>
  <si>
    <t>12:34</t>
  </si>
  <si>
    <t>12:35</t>
  </si>
  <si>
    <t>Delvis Tōkke</t>
  </si>
  <si>
    <t>12:36</t>
  </si>
  <si>
    <t>Vaz 21063</t>
  </si>
  <si>
    <t>12:37</t>
  </si>
  <si>
    <t>12:38</t>
  </si>
  <si>
    <t>Vallo Vahesaar</t>
  </si>
  <si>
    <t>Raido Pajussaar</t>
  </si>
  <si>
    <t>Kadrina Hobiklubi</t>
  </si>
  <si>
    <t>12:39</t>
  </si>
  <si>
    <t>Tavor Tani</t>
  </si>
  <si>
    <t>Vaz 2105</t>
  </si>
  <si>
    <t>12:40</t>
  </si>
  <si>
    <t>Reigo Raadik</t>
  </si>
  <si>
    <t>Urmas Kristal</t>
  </si>
  <si>
    <t>Prindikoda</t>
  </si>
  <si>
    <t>12:41</t>
  </si>
  <si>
    <t>12:42</t>
  </si>
  <si>
    <t>Marin Aarn</t>
  </si>
  <si>
    <t>Eliise Nōmm</t>
  </si>
  <si>
    <t>12:43</t>
  </si>
  <si>
    <t>12:44</t>
  </si>
  <si>
    <t>12:45</t>
  </si>
  <si>
    <t>12:46</t>
  </si>
  <si>
    <t>12:47</t>
  </si>
  <si>
    <t>Honda Civic CRX</t>
  </si>
  <si>
    <t>12:48</t>
  </si>
  <si>
    <t>12:49</t>
  </si>
  <si>
    <t>12:50</t>
  </si>
  <si>
    <t>Rait Raidma</t>
  </si>
  <si>
    <t>Arvo Liimann</t>
  </si>
  <si>
    <t>Gabriel Kerk</t>
  </si>
  <si>
    <t>2WD</t>
  </si>
  <si>
    <t>Autoekspert Amateur Rally Baltic Cup</t>
  </si>
  <si>
    <t>Testikatse</t>
  </si>
  <si>
    <t>1.34,5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</si>
  <si>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</si>
  <si>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</si>
  <si>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</si>
  <si>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</si>
  <si>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</si>
  <si>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</si>
  <si>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</si>
  <si>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</si>
  <si>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</si>
  <si>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</si>
  <si>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</si>
  <si>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</si>
  <si>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</si>
  <si>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</si>
  <si>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</si>
  <si>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</si>
  <si>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</si>
  <si>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</si>
  <si>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</si>
  <si>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</si>
  <si>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</si>
  <si>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</si>
  <si>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</si>
  <si>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</si>
  <si>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</si>
  <si>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</si>
  <si>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</si>
  <si>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</si>
  <si>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</si>
  <si>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</si>
  <si>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</si>
  <si>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</si>
  <si>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</si>
  <si>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</si>
  <si>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</si>
  <si>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</si>
  <si>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</si>
  <si>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</si>
  <si>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</si>
  <si>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</si>
  <si>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</si>
  <si>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</si>
  <si>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</si>
  <si>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</si>
  <si>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</si>
  <si>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</si>
  <si>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</si>
  <si>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</si>
  <si>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</si>
  <si>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</si>
  <si>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</si>
  <si>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>Erki Roosimägi</t>
  </si>
  <si>
    <t>Daihatsu Carade</t>
  </si>
  <si>
    <t>Oliver Peebo</t>
  </si>
  <si>
    <t>Monika Mäeste</t>
  </si>
  <si>
    <t>Renault Clio</t>
  </si>
  <si>
    <t>Raivo Tiimus</t>
  </si>
  <si>
    <t>Terko Jakobson</t>
  </si>
  <si>
    <t>Erkki Liima</t>
  </si>
  <si>
    <t>Kristel Volver</t>
  </si>
  <si>
    <t>Hilinemine tehnilisse kontrolli</t>
  </si>
  <si>
    <t>1.40</t>
  </si>
  <si>
    <t>1.23,8</t>
  </si>
  <si>
    <t>1.22,1</t>
  </si>
  <si>
    <t>1.21,2</t>
  </si>
  <si>
    <t>1.24,2</t>
  </si>
  <si>
    <t>1.21,6</t>
  </si>
  <si>
    <t>1.30,5</t>
  </si>
  <si>
    <t>1.37,8</t>
  </si>
  <si>
    <t>1.33,2</t>
  </si>
  <si>
    <t>1.28,8</t>
  </si>
  <si>
    <t>1.21,9</t>
  </si>
  <si>
    <t>1.28,4</t>
  </si>
  <si>
    <t>1.32,3</t>
  </si>
  <si>
    <t>1.24,0</t>
  </si>
  <si>
    <t>1.55,9</t>
  </si>
  <si>
    <t>1.29,2</t>
  </si>
  <si>
    <t>4.27,8</t>
  </si>
  <si>
    <t>2.24,2</t>
  </si>
  <si>
    <t>2.31,4</t>
  </si>
  <si>
    <t>1.37,6</t>
  </si>
  <si>
    <t>1.24,6</t>
  </si>
  <si>
    <t>1.28,6</t>
  </si>
  <si>
    <t>1.41,6</t>
  </si>
  <si>
    <t>1.25,0</t>
  </si>
  <si>
    <t>1.22,9</t>
  </si>
  <si>
    <t>1.26,3</t>
  </si>
  <si>
    <t>1.19,8</t>
  </si>
  <si>
    <t>1.25,2</t>
  </si>
  <si>
    <t>1.36,2</t>
  </si>
  <si>
    <t>1.38,3</t>
  </si>
  <si>
    <t>1.36,5</t>
  </si>
  <si>
    <t>1.25,8</t>
  </si>
  <si>
    <t>1.19,7</t>
  </si>
  <si>
    <t>1.39,7</t>
  </si>
  <si>
    <t>1.24,7</t>
  </si>
  <si>
    <t>2.59,7</t>
  </si>
  <si>
    <t>1.34,0</t>
  </si>
  <si>
    <t>1.31,1</t>
  </si>
  <si>
    <t>1.51,1</t>
  </si>
  <si>
    <t>1.36,3</t>
  </si>
  <si>
    <t>1.37,1</t>
  </si>
  <si>
    <t>1.39,5</t>
  </si>
  <si>
    <t>1.26,2</t>
  </si>
  <si>
    <t>1.42,0</t>
  </si>
  <si>
    <t>1.31,9</t>
  </si>
  <si>
    <t>1.32,0</t>
  </si>
  <si>
    <t>1.52,4</t>
  </si>
  <si>
    <t>1.41,5</t>
  </si>
  <si>
    <t>1.27,7</t>
  </si>
  <si>
    <t>1.29,3</t>
  </si>
  <si>
    <t>1.34,3</t>
  </si>
  <si>
    <t>1.52,0</t>
  </si>
  <si>
    <t>1.30,7</t>
  </si>
  <si>
    <t>1.46,2</t>
  </si>
  <si>
    <t>1.20,9</t>
  </si>
  <si>
    <t>1.26,8</t>
  </si>
  <si>
    <t>1.23,2</t>
  </si>
  <si>
    <t>1.26,7</t>
  </si>
  <si>
    <t>1.30,1</t>
  </si>
  <si>
    <t>1.20,3</t>
  </si>
  <si>
    <t>1.26,1</t>
  </si>
  <si>
    <t>1.26,9</t>
  </si>
  <si>
    <t>1.20,5</t>
  </si>
  <si>
    <t>1.24,4</t>
  </si>
  <si>
    <t>1.19,9</t>
  </si>
  <si>
    <t>1.31,6</t>
  </si>
  <si>
    <t>1.27,8</t>
  </si>
  <si>
    <t>1.31,8</t>
  </si>
  <si>
    <t>1.29,6</t>
  </si>
  <si>
    <t>1.27,9</t>
  </si>
  <si>
    <t>1.31,3</t>
  </si>
  <si>
    <t>1.29,4</t>
  </si>
  <si>
    <t>1.32,2</t>
  </si>
  <si>
    <t>1.44,0</t>
  </si>
  <si>
    <t>1.30,4</t>
  </si>
  <si>
    <t>1.36,7</t>
  </si>
  <si>
    <t>1.44,6</t>
  </si>
  <si>
    <t>Karel Tölp / Priit Guljajev</t>
  </si>
  <si>
    <t>Argo Kästik / Ranel Jürimaa</t>
  </si>
  <si>
    <t>Martin Kutser / Artur Metsare</t>
  </si>
  <si>
    <t/>
  </si>
  <si>
    <t>Risto Laanisto / Tormis Sillaots</t>
  </si>
  <si>
    <t>Gert-Kaupo Kähr / Jan Pantalon</t>
  </si>
  <si>
    <t>Neeme-Lennart Tullus / Margus Uusoja</t>
  </si>
  <si>
    <t>Siim Korsten / Raivo Tiimus</t>
  </si>
  <si>
    <t>Imre Vanik / Monika Mäeste</t>
  </si>
  <si>
    <t>Janno Nuiamäe / Hendrik Soomre</t>
  </si>
  <si>
    <t>Eero Brecher / Harri Jōessar</t>
  </si>
  <si>
    <t>Peeter Tammoja / Martin Müganen</t>
  </si>
  <si>
    <t>Peeter Kaibald / Jarmo Liivak</t>
  </si>
  <si>
    <t>Marko Heinoja / Marek Kala</t>
  </si>
  <si>
    <t>Heiki Rauba / Ronald Jürgenson</t>
  </si>
  <si>
    <t>Kaupo Vana / Janek Vallask</t>
  </si>
  <si>
    <t>Konstantin Vedennikov / Darja Antonova</t>
  </si>
  <si>
    <t>Bogdan Shemet / Veiko Kullamäe</t>
  </si>
  <si>
    <t>Sirje Potisepp / Terko Jakobson</t>
  </si>
  <si>
    <t>Marin Aarn / Eliise Nōmm</t>
  </si>
  <si>
    <t>Riin Peddai / Tarmo Peddai</t>
  </si>
  <si>
    <t>Helmet Palm / Manivald Kasepōld</t>
  </si>
  <si>
    <t>Aiko Aigro / Marko Koosa</t>
  </si>
  <si>
    <t>Jaan Tammor / Erki Roosimägi</t>
  </si>
  <si>
    <t>Gert Aasmäe / Teele Sepp</t>
  </si>
  <si>
    <t>Virgo Arge / Heigo Lōbus</t>
  </si>
  <si>
    <t>Are Uurimäe / Tanel Paut</t>
  </si>
  <si>
    <t>Silver Sōmer / Allan Maar</t>
  </si>
  <si>
    <t>Markus Morel / Oliver Peebo</t>
  </si>
  <si>
    <t>Peeter Tsuker / Kristel Tsuker</t>
  </si>
  <si>
    <t>Janno Visberg / Indrek Hallik</t>
  </si>
  <si>
    <t>Argo Aednurm / Janno Siitan</t>
  </si>
  <si>
    <t>Riho Mikko / Lembo Mikko</t>
  </si>
  <si>
    <t>Sander Siniorg / Cristen Laos</t>
  </si>
  <si>
    <t>Kaspar Kasari / Hannes Kuusmaa</t>
  </si>
  <si>
    <t>Kasper Koosa / Erkki Liima</t>
  </si>
  <si>
    <t>Karl-Martin Volver / Kristel Volver</t>
  </si>
  <si>
    <t>Karmo Salong / Janek Salong</t>
  </si>
  <si>
    <t>Lauri Peegel / Hillar Peegel</t>
  </si>
  <si>
    <t>Rait Raidma / Arvo Liimann</t>
  </si>
  <si>
    <t>Kenert Saar / Gabriel Kerk</t>
  </si>
  <si>
    <t>Rainer Meus / Elari Jallajas</t>
  </si>
  <si>
    <t>Ruslan Pleshanov / Imre Jelle</t>
  </si>
  <si>
    <t>Ermo Jeedas / Delvis Tōkke</t>
  </si>
  <si>
    <t>Kristjan Kiho / Indrek Mäestu</t>
  </si>
  <si>
    <t>Vallo Vahesaar / Raido Pajussaar</t>
  </si>
  <si>
    <t>Madis Kruusma / Tavor Tani</t>
  </si>
  <si>
    <t>Reigo Raadik / Urmas Kristal</t>
  </si>
  <si>
    <t>Result-1</t>
  </si>
  <si>
    <t>Result-2</t>
  </si>
  <si>
    <t xml:space="preserve">  1/1</t>
  </si>
  <si>
    <t>Aigro/Koosa</t>
  </si>
  <si>
    <t xml:space="preserve"> 1.35,1</t>
  </si>
  <si>
    <t xml:space="preserve"> 4.41,9</t>
  </si>
  <si>
    <t xml:space="preserve">   2/2</t>
  </si>
  <si>
    <t xml:space="preserve">   1/1</t>
  </si>
  <si>
    <t>+ 0.00,0</t>
  </si>
  <si>
    <t xml:space="preserve">  2/2</t>
  </si>
  <si>
    <t>Uurimäe/Paut</t>
  </si>
  <si>
    <t xml:space="preserve"> 1.34,7</t>
  </si>
  <si>
    <t xml:space="preserve"> 4.51,2</t>
  </si>
  <si>
    <t xml:space="preserve">   5/5</t>
  </si>
  <si>
    <t xml:space="preserve">  3/3</t>
  </si>
  <si>
    <t>Palm/Kasepōld</t>
  </si>
  <si>
    <t xml:space="preserve"> 1.36,4</t>
  </si>
  <si>
    <t xml:space="preserve"> 4.50,1</t>
  </si>
  <si>
    <t xml:space="preserve">   3/3</t>
  </si>
  <si>
    <t xml:space="preserve">  4/4</t>
  </si>
  <si>
    <t>Aasmäe/Sepp</t>
  </si>
  <si>
    <t xml:space="preserve"> 1.43,8</t>
  </si>
  <si>
    <t xml:space="preserve"> 4.47,7</t>
  </si>
  <si>
    <t xml:space="preserve">  5/5</t>
  </si>
  <si>
    <t>Morel/Peebo</t>
  </si>
  <si>
    <t xml:space="preserve"> 1.36,7</t>
  </si>
  <si>
    <t xml:space="preserve"> 4.55,6</t>
  </si>
  <si>
    <t xml:space="preserve">   4/4</t>
  </si>
  <si>
    <t xml:space="preserve">   7/7</t>
  </si>
  <si>
    <t xml:space="preserve">  6/6</t>
  </si>
  <si>
    <t>Arge/Lōbus</t>
  </si>
  <si>
    <t xml:space="preserve"> 1.38,6</t>
  </si>
  <si>
    <t xml:space="preserve"> 4.54,6</t>
  </si>
  <si>
    <t xml:space="preserve">   6/6</t>
  </si>
  <si>
    <t>Sōmer/Maar</t>
  </si>
  <si>
    <t xml:space="preserve"> 1.41,5</t>
  </si>
  <si>
    <t xml:space="preserve"> 4.59,7</t>
  </si>
  <si>
    <t xml:space="preserve">   8/8</t>
  </si>
  <si>
    <t>Tsuker/Tsuker</t>
  </si>
  <si>
    <t xml:space="preserve"> 1.41,0</t>
  </si>
  <si>
    <t xml:space="preserve"> 5.06,4</t>
  </si>
  <si>
    <t xml:space="preserve">   9/9</t>
  </si>
  <si>
    <t xml:space="preserve">  10/9</t>
  </si>
  <si>
    <t>Saul/Jaaska</t>
  </si>
  <si>
    <t xml:space="preserve"> 1.37,3</t>
  </si>
  <si>
    <t xml:space="preserve"> 5.10,2</t>
  </si>
  <si>
    <t xml:space="preserve">  15/11</t>
  </si>
  <si>
    <t xml:space="preserve"> 10/1</t>
  </si>
  <si>
    <t>Kutser/Metsare</t>
  </si>
  <si>
    <t xml:space="preserve"> 1.41,1</t>
  </si>
  <si>
    <t xml:space="preserve"> 5.06,7</t>
  </si>
  <si>
    <t xml:space="preserve">  10/1</t>
  </si>
  <si>
    <t xml:space="preserve">  11/1</t>
  </si>
  <si>
    <t>Brecher/Jōessar</t>
  </si>
  <si>
    <t xml:space="preserve"> 1.43,7</t>
  </si>
  <si>
    <t xml:space="preserve"> 5.04,7</t>
  </si>
  <si>
    <t xml:space="preserve">  18/3</t>
  </si>
  <si>
    <t xml:space="preserve">   9/1</t>
  </si>
  <si>
    <t>Mikko/Mikko</t>
  </si>
  <si>
    <t xml:space="preserve"> 1.40,8</t>
  </si>
  <si>
    <t xml:space="preserve"> 5.10,4</t>
  </si>
  <si>
    <t xml:space="preserve">  16/12</t>
  </si>
  <si>
    <t xml:space="preserve"> 1.43,3</t>
  </si>
  <si>
    <t xml:space="preserve"> 5.09,3</t>
  </si>
  <si>
    <t xml:space="preserve">  12/2</t>
  </si>
  <si>
    <t>Aednurm/Siitan</t>
  </si>
  <si>
    <t xml:space="preserve"> 1.43,5</t>
  </si>
  <si>
    <t xml:space="preserve"> 5.09,6</t>
  </si>
  <si>
    <t xml:space="preserve">  13/10</t>
  </si>
  <si>
    <t>Rauba/Jürgenson</t>
  </si>
  <si>
    <t xml:space="preserve"> 1.42,3</t>
  </si>
  <si>
    <t xml:space="preserve"> 5.11,2</t>
  </si>
  <si>
    <t xml:space="preserve">  13/1</t>
  </si>
  <si>
    <t>Vanik/Mäeste</t>
  </si>
  <si>
    <t xml:space="preserve"> 5.10,0</t>
  </si>
  <si>
    <t xml:space="preserve">  15/2</t>
  </si>
  <si>
    <t xml:space="preserve">  14/2</t>
  </si>
  <si>
    <t xml:space="preserve"> 17/3</t>
  </si>
  <si>
    <t>Kästik/Jürimaa</t>
  </si>
  <si>
    <t xml:space="preserve"> 1.45,5</t>
  </si>
  <si>
    <t xml:space="preserve"> 5.10,6</t>
  </si>
  <si>
    <t xml:space="preserve">  23/6</t>
  </si>
  <si>
    <t xml:space="preserve">  17/3</t>
  </si>
  <si>
    <t>Visberg/Hallik</t>
  </si>
  <si>
    <t xml:space="preserve"> 1.44,3</t>
  </si>
  <si>
    <t xml:space="preserve"> 5.13,4</t>
  </si>
  <si>
    <t xml:space="preserve"> 19/4</t>
  </si>
  <si>
    <t>Tammoja/Müganen</t>
  </si>
  <si>
    <t xml:space="preserve"> 1.44,0</t>
  </si>
  <si>
    <t xml:space="preserve"> 5.14,5</t>
  </si>
  <si>
    <t xml:space="preserve">  20/4</t>
  </si>
  <si>
    <t xml:space="preserve">  22/4</t>
  </si>
  <si>
    <t>Tölp/Guljajev</t>
  </si>
  <si>
    <t xml:space="preserve"> 5.16,1</t>
  </si>
  <si>
    <t>Laanisto/Sillaots</t>
  </si>
  <si>
    <t xml:space="preserve"> 1.47,2</t>
  </si>
  <si>
    <t xml:space="preserve"> 5.14,3</t>
  </si>
  <si>
    <t xml:space="preserve">  21/5</t>
  </si>
  <si>
    <t>Korsten/Tiimus</t>
  </si>
  <si>
    <t xml:space="preserve"> 1.45,2</t>
  </si>
  <si>
    <t xml:space="preserve"> 5.18,0</t>
  </si>
  <si>
    <t xml:space="preserve">  22/5</t>
  </si>
  <si>
    <t>Tullus/Uusoja</t>
  </si>
  <si>
    <t xml:space="preserve"> 1.41,3</t>
  </si>
  <si>
    <t xml:space="preserve"> 5.13,1</t>
  </si>
  <si>
    <t xml:space="preserve">  19/4</t>
  </si>
  <si>
    <t xml:space="preserve"> 0.10</t>
  </si>
  <si>
    <t>Nuiamäe/Soomre</t>
  </si>
  <si>
    <t xml:space="preserve"> 1.46,8</t>
  </si>
  <si>
    <t xml:space="preserve"> 5.23,0</t>
  </si>
  <si>
    <t xml:space="preserve">  25/5</t>
  </si>
  <si>
    <t>Kähr/Pantalon</t>
  </si>
  <si>
    <t xml:space="preserve"> 1.46,7</t>
  </si>
  <si>
    <t xml:space="preserve"> 5.23,6</t>
  </si>
  <si>
    <t>Meus/Jallajas</t>
  </si>
  <si>
    <t xml:space="preserve"> 1.48,0</t>
  </si>
  <si>
    <t xml:space="preserve"> 5.28,6</t>
  </si>
  <si>
    <t>Heinoja/Kala</t>
  </si>
  <si>
    <t xml:space="preserve"> 1.51,8</t>
  </si>
  <si>
    <t xml:space="preserve"> 5.31,4</t>
  </si>
  <si>
    <t xml:space="preserve">  28/6</t>
  </si>
  <si>
    <t>Männa/Nōulik</t>
  </si>
  <si>
    <t xml:space="preserve"> 1.56,8</t>
  </si>
  <si>
    <t xml:space="preserve"> 5.35,8</t>
  </si>
  <si>
    <t xml:space="preserve">  29/7</t>
  </si>
  <si>
    <t>Kaibald/Liivak</t>
  </si>
  <si>
    <t xml:space="preserve"> 1.56,1</t>
  </si>
  <si>
    <t xml:space="preserve"> 5.37,6</t>
  </si>
  <si>
    <t xml:space="preserve">  30/8</t>
  </si>
  <si>
    <t>Pleshanov/Jelle</t>
  </si>
  <si>
    <t xml:space="preserve"> 1.53,7</t>
  </si>
  <si>
    <t xml:space="preserve"> 5.42,2</t>
  </si>
  <si>
    <t xml:space="preserve">  32/2</t>
  </si>
  <si>
    <t>Vana/Vallask</t>
  </si>
  <si>
    <t xml:space="preserve"> 1.54,8</t>
  </si>
  <si>
    <t xml:space="preserve"> 5.42,1</t>
  </si>
  <si>
    <t xml:space="preserve">  31/8</t>
  </si>
  <si>
    <t>Shemet/Kullamäe</t>
  </si>
  <si>
    <t xml:space="preserve"> 1.54,2</t>
  </si>
  <si>
    <t xml:space="preserve"> 6.03,6</t>
  </si>
  <si>
    <t>Vedennikov/Antonova</t>
  </si>
  <si>
    <t xml:space="preserve"> 1.55,7</t>
  </si>
  <si>
    <t xml:space="preserve"> 6.02,9</t>
  </si>
  <si>
    <t>Tammor/Roosimägi</t>
  </si>
  <si>
    <t xml:space="preserve"> 1.37,5</t>
  </si>
  <si>
    <t xml:space="preserve"> 4.51,0</t>
  </si>
  <si>
    <t xml:space="preserve"> 1.40</t>
  </si>
  <si>
    <t>Ilves/Nōmme</t>
  </si>
  <si>
    <t>Saar/Kerk</t>
  </si>
  <si>
    <t>Jeedas/Tōkke</t>
  </si>
  <si>
    <t>Kiho/Mäestu</t>
  </si>
  <si>
    <t>Vahesaar/Pajussaar</t>
  </si>
  <si>
    <t>Kruusma/Tani</t>
  </si>
  <si>
    <t>Raadik/Kristal</t>
  </si>
  <si>
    <t>Potisepp/Jakobson</t>
  </si>
  <si>
    <t>Aarn/Nōmm</t>
  </si>
  <si>
    <t>Peddai/Peddai</t>
  </si>
  <si>
    <t>Siniorg/Laos</t>
  </si>
  <si>
    <t>Kasari/Kuusmaa</t>
  </si>
  <si>
    <t>Koosa/Liima</t>
  </si>
  <si>
    <t>Volver/Volver</t>
  </si>
  <si>
    <t>Salong/Salong</t>
  </si>
  <si>
    <t>Peegel/Peegel</t>
  </si>
  <si>
    <t>Raidma/Liimann</t>
  </si>
  <si>
    <t>SS2</t>
  </si>
  <si>
    <t>Valestart</t>
  </si>
  <si>
    <t>0.10</t>
  </si>
  <si>
    <t xml:space="preserve">  22/12</t>
  </si>
  <si>
    <t xml:space="preserve">  14/10</t>
  </si>
  <si>
    <t xml:space="preserve">  11/9</t>
  </si>
  <si>
    <t xml:space="preserve">  12/1</t>
  </si>
  <si>
    <t xml:space="preserve">  21/3</t>
  </si>
  <si>
    <t xml:space="preserve">  10/8</t>
  </si>
  <si>
    <t xml:space="preserve"> 1.40,0</t>
  </si>
  <si>
    <t xml:space="preserve"> 5.12,8</t>
  </si>
  <si>
    <t xml:space="preserve">   9/2</t>
  </si>
  <si>
    <t xml:space="preserve">  19/1</t>
  </si>
  <si>
    <t xml:space="preserve"> 1.39,8</t>
  </si>
  <si>
    <t xml:space="preserve"> 5.13,3</t>
  </si>
  <si>
    <t xml:space="preserve">   8/1</t>
  </si>
  <si>
    <t xml:space="preserve">  21/2</t>
  </si>
  <si>
    <t xml:space="preserve">  18/11</t>
  </si>
  <si>
    <t xml:space="preserve">  15/1</t>
  </si>
  <si>
    <t xml:space="preserve">  18/2</t>
  </si>
  <si>
    <t xml:space="preserve">  25/13</t>
  </si>
  <si>
    <t xml:space="preserve">  22/13</t>
  </si>
  <si>
    <t xml:space="preserve">  23/4</t>
  </si>
  <si>
    <t xml:space="preserve">  24/4</t>
  </si>
  <si>
    <t xml:space="preserve">  18/4</t>
  </si>
  <si>
    <t xml:space="preserve">  25/6</t>
  </si>
  <si>
    <t xml:space="preserve">  23/5</t>
  </si>
  <si>
    <t xml:space="preserve"> 1.43,0</t>
  </si>
  <si>
    <t xml:space="preserve"> 5.19,9</t>
  </si>
  <si>
    <t xml:space="preserve">  16/3</t>
  </si>
  <si>
    <t xml:space="preserve">  27/3</t>
  </si>
  <si>
    <t xml:space="preserve">  26/5</t>
  </si>
  <si>
    <t xml:space="preserve">  26/7</t>
  </si>
  <si>
    <t xml:space="preserve">  13/2</t>
  </si>
  <si>
    <t xml:space="preserve"> 1.44,2</t>
  </si>
  <si>
    <t xml:space="preserve"> 5.20,8</t>
  </si>
  <si>
    <t xml:space="preserve">  29/5</t>
  </si>
  <si>
    <t xml:space="preserve"> 28/5</t>
  </si>
  <si>
    <t xml:space="preserve"> 1.48,1</t>
  </si>
  <si>
    <t xml:space="preserve"> 5.20,7</t>
  </si>
  <si>
    <t xml:space="preserve">  33/5</t>
  </si>
  <si>
    <t xml:space="preserve">  28/4</t>
  </si>
  <si>
    <t xml:space="preserve">  30/5</t>
  </si>
  <si>
    <t xml:space="preserve"> 30/8</t>
  </si>
  <si>
    <t xml:space="preserve"> 31/1</t>
  </si>
  <si>
    <t xml:space="preserve">  32/1</t>
  </si>
  <si>
    <t xml:space="preserve"> 5.32,5</t>
  </si>
  <si>
    <t xml:space="preserve">  26/1</t>
  </si>
  <si>
    <t xml:space="preserve">  35/3</t>
  </si>
  <si>
    <t xml:space="preserve"> 1.50,2</t>
  </si>
  <si>
    <t xml:space="preserve"> 5.31,9</t>
  </si>
  <si>
    <t xml:space="preserve">  34/3</t>
  </si>
  <si>
    <t xml:space="preserve">  34/2</t>
  </si>
  <si>
    <t xml:space="preserve">  38/6</t>
  </si>
  <si>
    <t xml:space="preserve">  33/6</t>
  </si>
  <si>
    <t xml:space="preserve"> 1.50,6</t>
  </si>
  <si>
    <t xml:space="preserve"> 5.36,9</t>
  </si>
  <si>
    <t xml:space="preserve">  35/4</t>
  </si>
  <si>
    <t xml:space="preserve">  37/4</t>
  </si>
  <si>
    <t xml:space="preserve"> 1.51,1</t>
  </si>
  <si>
    <t xml:space="preserve"> 5.38,6</t>
  </si>
  <si>
    <t xml:space="preserve">  36/5</t>
  </si>
  <si>
    <t xml:space="preserve">  39/5</t>
  </si>
  <si>
    <t xml:space="preserve">  49/11</t>
  </si>
  <si>
    <t xml:space="preserve">  36/7</t>
  </si>
  <si>
    <t xml:space="preserve"> 1.51,6</t>
  </si>
  <si>
    <t xml:space="preserve"> 5.41,6</t>
  </si>
  <si>
    <t xml:space="preserve">  37/1</t>
  </si>
  <si>
    <t xml:space="preserve">  42/2</t>
  </si>
  <si>
    <t xml:space="preserve">  48/10</t>
  </si>
  <si>
    <t xml:space="preserve">  38/8</t>
  </si>
  <si>
    <t xml:space="preserve"> 1.54,9</t>
  </si>
  <si>
    <t xml:space="preserve"> 5.40,2</t>
  </si>
  <si>
    <t xml:space="preserve">  44/7</t>
  </si>
  <si>
    <t xml:space="preserve">  40/6</t>
  </si>
  <si>
    <t xml:space="preserve"> 1.54,1</t>
  </si>
  <si>
    <t xml:space="preserve"> 5.41,2</t>
  </si>
  <si>
    <t xml:space="preserve">  41/2</t>
  </si>
  <si>
    <t xml:space="preserve">  41/1</t>
  </si>
  <si>
    <t xml:space="preserve">  39/6</t>
  </si>
  <si>
    <t xml:space="preserve">  44/6</t>
  </si>
  <si>
    <t xml:space="preserve">  43/8</t>
  </si>
  <si>
    <t xml:space="preserve">  43/9</t>
  </si>
  <si>
    <t xml:space="preserve"> 1.55,2</t>
  </si>
  <si>
    <t xml:space="preserve"> 5.44,7</t>
  </si>
  <si>
    <t xml:space="preserve">  45/7</t>
  </si>
  <si>
    <t xml:space="preserve"> 45/10</t>
  </si>
  <si>
    <t xml:space="preserve">  42/7</t>
  </si>
  <si>
    <t xml:space="preserve">  47/11</t>
  </si>
  <si>
    <t xml:space="preserve">  46/9</t>
  </si>
  <si>
    <t xml:space="preserve">  46/10</t>
  </si>
  <si>
    <t xml:space="preserve"> 2.05,6</t>
  </si>
  <si>
    <t xml:space="preserve"> 6.03,7</t>
  </si>
  <si>
    <t xml:space="preserve">  50/8</t>
  </si>
  <si>
    <t xml:space="preserve">  48/8</t>
  </si>
  <si>
    <t xml:space="preserve"> 2.09,4</t>
  </si>
  <si>
    <t xml:space="preserve"> 6.31,8</t>
  </si>
  <si>
    <t xml:space="preserve">  51/3</t>
  </si>
  <si>
    <t xml:space="preserve">  49/3</t>
  </si>
  <si>
    <t xml:space="preserve"> 1.56,0</t>
  </si>
  <si>
    <t xml:space="preserve"> 9.33,4</t>
  </si>
  <si>
    <t xml:space="preserve">  47/8</t>
  </si>
  <si>
    <t xml:space="preserve">  50/7</t>
  </si>
  <si>
    <t>11.29,1</t>
  </si>
  <si>
    <t xml:space="preserve"> 0.20</t>
  </si>
  <si>
    <t xml:space="preserve">  51/8</t>
  </si>
  <si>
    <t xml:space="preserve"> 54</t>
  </si>
  <si>
    <t>TC2A</t>
  </si>
  <si>
    <t>2 min. hiljem</t>
  </si>
  <si>
    <t xml:space="preserve"> 33</t>
  </si>
  <si>
    <t xml:space="preserve">  3</t>
  </si>
  <si>
    <t>SS1</t>
  </si>
  <si>
    <t>Addinol</t>
  </si>
  <si>
    <t xml:space="preserve">  49.42 km/h</t>
  </si>
  <si>
    <t xml:space="preserve">  45.75 km/h</t>
  </si>
  <si>
    <t xml:space="preserve">  46.29 km/h</t>
  </si>
  <si>
    <t xml:space="preserve">  41.94 km/h</t>
  </si>
  <si>
    <t xml:space="preserve">  46.89 km/h</t>
  </si>
  <si>
    <t xml:space="preserve">  44.49 km/h</t>
  </si>
  <si>
    <t xml:space="preserve"> 1.30 km</t>
  </si>
  <si>
    <t xml:space="preserve">  6 Uurimäe/Paut</t>
  </si>
  <si>
    <t xml:space="preserve"> 21 Rauba/Jürgenson</t>
  </si>
  <si>
    <t xml:space="preserve"> 29 Kutser/Metsare</t>
  </si>
  <si>
    <t xml:space="preserve"> 45 Aarn/Nōmm</t>
  </si>
  <si>
    <t xml:space="preserve"> 47 Siniorg/Laos</t>
  </si>
  <si>
    <t xml:space="preserve"> 38 Jeedas/Tōkke</t>
  </si>
  <si>
    <t>Hepa</t>
  </si>
  <si>
    <t xml:space="preserve">  40.23 km/h</t>
  </si>
  <si>
    <t xml:space="preserve">  37.22 km/h</t>
  </si>
  <si>
    <t xml:space="preserve">  36.97 km/h</t>
  </si>
  <si>
    <t xml:space="preserve">  33.24 km/h</t>
  </si>
  <si>
    <t xml:space="preserve">  36.25 km/h</t>
  </si>
  <si>
    <t xml:space="preserve">  34.51 km/h</t>
  </si>
  <si>
    <t xml:space="preserve"> 3.15 km</t>
  </si>
  <si>
    <t xml:space="preserve">  2 Aigro/Koosa</t>
  </si>
  <si>
    <t xml:space="preserve"> 17 Brecher/Jōessar</t>
  </si>
  <si>
    <t xml:space="preserve"> 44 Potisepp/Jakobson</t>
  </si>
  <si>
    <t xml:space="preserve"> 50 Volver/Volver</t>
  </si>
  <si>
    <t xml:space="preserve"> 36 Meus/Jallajas</t>
  </si>
  <si>
    <t xml:space="preserve"> 1.31,8</t>
  </si>
  <si>
    <t xml:space="preserve"> 3.51,1</t>
  </si>
  <si>
    <t xml:space="preserve"> 1.31,3</t>
  </si>
  <si>
    <t xml:space="preserve"> 3.53,7</t>
  </si>
  <si>
    <t xml:space="preserve"> 1.34,5</t>
  </si>
  <si>
    <t xml:space="preserve"> 3.57,0</t>
  </si>
  <si>
    <t xml:space="preserve"> 1.35,8</t>
  </si>
  <si>
    <t xml:space="preserve"> 3.59,4</t>
  </si>
  <si>
    <t xml:space="preserve"> 4.04,7</t>
  </si>
  <si>
    <t xml:space="preserve"> 1.36,8</t>
  </si>
  <si>
    <t xml:space="preserve"> 4.07,5</t>
  </si>
  <si>
    <t xml:space="preserve">  7/1</t>
  </si>
  <si>
    <t xml:space="preserve"> 4.10,8</t>
  </si>
  <si>
    <t xml:space="preserve">  8/7</t>
  </si>
  <si>
    <t xml:space="preserve"> 1.37,4</t>
  </si>
  <si>
    <t xml:space="preserve"> 4.16,9</t>
  </si>
  <si>
    <t xml:space="preserve"> 4.11,7</t>
  </si>
  <si>
    <t xml:space="preserve">   9/8</t>
  </si>
  <si>
    <t xml:space="preserve"> 1.38,4</t>
  </si>
  <si>
    <t xml:space="preserve"> 4.17,3</t>
  </si>
  <si>
    <t xml:space="preserve"> 4.17,9</t>
  </si>
  <si>
    <t xml:space="preserve"> 1.43,1</t>
  </si>
  <si>
    <t xml:space="preserve"> 4.17,2</t>
  </si>
  <si>
    <t xml:space="preserve">  15/3</t>
  </si>
  <si>
    <t xml:space="preserve"> 1.38,7</t>
  </si>
  <si>
    <t xml:space="preserve"> 4.21,8</t>
  </si>
  <si>
    <t xml:space="preserve"> 1.45,7</t>
  </si>
  <si>
    <t xml:space="preserve"> 4.20,0</t>
  </si>
  <si>
    <t xml:space="preserve"> 1.40,3</t>
  </si>
  <si>
    <t xml:space="preserve"> 4.18,7</t>
  </si>
  <si>
    <t xml:space="preserve"> 1.44,5</t>
  </si>
  <si>
    <t xml:space="preserve"> 4.24,6</t>
  </si>
  <si>
    <t xml:space="preserve"> 1.47,4</t>
  </si>
  <si>
    <t xml:space="preserve"> 4.31,6</t>
  </si>
  <si>
    <t xml:space="preserve"> 1.34,8</t>
  </si>
  <si>
    <t xml:space="preserve"> 4.10,7</t>
  </si>
  <si>
    <t xml:space="preserve"> 1.52,4</t>
  </si>
  <si>
    <t xml:space="preserve">  2</t>
  </si>
  <si>
    <t>TC2C</t>
  </si>
  <si>
    <t>1 min. hiljem</t>
  </si>
  <si>
    <t xml:space="preserve">  9</t>
  </si>
  <si>
    <t xml:space="preserve"> 10</t>
  </si>
  <si>
    <t>SS4</t>
  </si>
  <si>
    <t xml:space="preserve">  22/2</t>
  </si>
  <si>
    <t xml:space="preserve">  12/9</t>
  </si>
  <si>
    <t xml:space="preserve">  9/1</t>
  </si>
  <si>
    <t xml:space="preserve"> 1.40,5</t>
  </si>
  <si>
    <t xml:space="preserve"> 4.14,5</t>
  </si>
  <si>
    <t xml:space="preserve"> 1.38,2</t>
  </si>
  <si>
    <t xml:space="preserve"> 4.12,4</t>
  </si>
  <si>
    <t xml:space="preserve"> 11/8</t>
  </si>
  <si>
    <t xml:space="preserve">  13/11</t>
  </si>
  <si>
    <t xml:space="preserve"> 1.39,1</t>
  </si>
  <si>
    <t xml:space="preserve"> 4.18,2</t>
  </si>
  <si>
    <t xml:space="preserve">  16/2</t>
  </si>
  <si>
    <t xml:space="preserve"> 14/2</t>
  </si>
  <si>
    <t xml:space="preserve">  17/1</t>
  </si>
  <si>
    <t xml:space="preserve"> 4.19,9</t>
  </si>
  <si>
    <t xml:space="preserve">  23/3</t>
  </si>
  <si>
    <t xml:space="preserve"> 4.19,0</t>
  </si>
  <si>
    <t xml:space="preserve">  19/3</t>
  </si>
  <si>
    <t xml:space="preserve">  11/10</t>
  </si>
  <si>
    <t xml:space="preserve">  25/12</t>
  </si>
  <si>
    <t xml:space="preserve"> 1.43,4</t>
  </si>
  <si>
    <t xml:space="preserve"> 4.18,3</t>
  </si>
  <si>
    <t xml:space="preserve">  17/2</t>
  </si>
  <si>
    <t xml:space="preserve"> 1.42,0</t>
  </si>
  <si>
    <t xml:space="preserve"> 4.21,4</t>
  </si>
  <si>
    <t xml:space="preserve">  24/6</t>
  </si>
  <si>
    <t xml:space="preserve"> 1.41,8</t>
  </si>
  <si>
    <t xml:space="preserve">  14/12</t>
  </si>
  <si>
    <t xml:space="preserve"> 1.41,7</t>
  </si>
  <si>
    <t xml:space="preserve"> 4.22,6</t>
  </si>
  <si>
    <t xml:space="preserve">  26/4</t>
  </si>
  <si>
    <t xml:space="preserve"> 1.43,9</t>
  </si>
  <si>
    <t xml:space="preserve"> 4.24,2</t>
  </si>
  <si>
    <t xml:space="preserve">  28/7</t>
  </si>
  <si>
    <t>+ 1.21,4</t>
  </si>
  <si>
    <t xml:space="preserve"> 4.23,6</t>
  </si>
  <si>
    <t xml:space="preserve">  27/5</t>
  </si>
  <si>
    <t xml:space="preserve"> 4.19,6</t>
  </si>
  <si>
    <t xml:space="preserve"> 1.45,8</t>
  </si>
  <si>
    <t xml:space="preserve"> 4.27,3</t>
  </si>
  <si>
    <t xml:space="preserve"> 1.46,5</t>
  </si>
  <si>
    <t xml:space="preserve"> 4.28,5</t>
  </si>
  <si>
    <t xml:space="preserve">  31/1</t>
  </si>
  <si>
    <t xml:space="preserve"> 4.34,1</t>
  </si>
  <si>
    <t xml:space="preserve"> 32/6</t>
  </si>
  <si>
    <t xml:space="preserve"> 1.48,4</t>
  </si>
  <si>
    <t xml:space="preserve"> 4.32,6</t>
  </si>
  <si>
    <t xml:space="preserve">  38/4</t>
  </si>
  <si>
    <t xml:space="preserve"> 34/1</t>
  </si>
  <si>
    <t xml:space="preserve"> 4.31,0</t>
  </si>
  <si>
    <t xml:space="preserve"> 4.38,5</t>
  </si>
  <si>
    <t xml:space="preserve">  32/6</t>
  </si>
  <si>
    <t xml:space="preserve">  37/7</t>
  </si>
  <si>
    <t xml:space="preserve"> 36/4</t>
  </si>
  <si>
    <t xml:space="preserve"> 1.48,3</t>
  </si>
  <si>
    <t xml:space="preserve"> 4.46,0</t>
  </si>
  <si>
    <t xml:space="preserve">  37/3</t>
  </si>
  <si>
    <t xml:space="preserve">  41/5</t>
  </si>
  <si>
    <t xml:space="preserve"> 4.38,4</t>
  </si>
  <si>
    <t xml:space="preserve">  40/2</t>
  </si>
  <si>
    <t xml:space="preserve">  36/2</t>
  </si>
  <si>
    <t xml:space="preserve"> 1.50,7</t>
  </si>
  <si>
    <t xml:space="preserve"> 4.40,4</t>
  </si>
  <si>
    <t xml:space="preserve"> 1.53,9</t>
  </si>
  <si>
    <t xml:space="preserve"> 4.44,4</t>
  </si>
  <si>
    <t xml:space="preserve">  45/6</t>
  </si>
  <si>
    <t xml:space="preserve">  39/4</t>
  </si>
  <si>
    <t xml:space="preserve"> 41/6</t>
  </si>
  <si>
    <t xml:space="preserve"> 1.52,3</t>
  </si>
  <si>
    <t xml:space="preserve"> 4.48,9</t>
  </si>
  <si>
    <t xml:space="preserve">  43/6</t>
  </si>
  <si>
    <t xml:space="preserve">  42/8</t>
  </si>
  <si>
    <t xml:space="preserve">  44/9</t>
  </si>
  <si>
    <t xml:space="preserve"> 1.54,3</t>
  </si>
  <si>
    <t xml:space="preserve"> 4.53,5</t>
  </si>
  <si>
    <t xml:space="preserve">  47/7</t>
  </si>
  <si>
    <t xml:space="preserve"> 44/9</t>
  </si>
  <si>
    <t xml:space="preserve"> 1.53,6</t>
  </si>
  <si>
    <t xml:space="preserve"> 4.45,3</t>
  </si>
  <si>
    <t xml:space="preserve">  40/8</t>
  </si>
  <si>
    <t xml:space="preserve"> 1.55,4</t>
  </si>
  <si>
    <t xml:space="preserve"> 4.55,4</t>
  </si>
  <si>
    <t xml:space="preserve"> 1.47,1</t>
  </si>
  <si>
    <t xml:space="preserve"> 4.46,3</t>
  </si>
  <si>
    <t xml:space="preserve"> 2.50</t>
  </si>
  <si>
    <t xml:space="preserve">  35/13</t>
  </si>
  <si>
    <t xml:space="preserve">  42/13</t>
  </si>
  <si>
    <t xml:space="preserve"> 2.07,3</t>
  </si>
  <si>
    <t xml:space="preserve"> 5.16,0</t>
  </si>
  <si>
    <t xml:space="preserve">  50/3</t>
  </si>
  <si>
    <t xml:space="preserve"> 3.00,3</t>
  </si>
  <si>
    <t xml:space="preserve"> 5.12,2</t>
  </si>
  <si>
    <t xml:space="preserve">  49/8</t>
  </si>
  <si>
    <t xml:space="preserve"> 5.02,9</t>
  </si>
  <si>
    <t xml:space="preserve">  46/8</t>
  </si>
  <si>
    <t xml:space="preserve"> 4.58,4</t>
  </si>
  <si>
    <t xml:space="preserve">  43/7</t>
  </si>
  <si>
    <t>41.53,3</t>
  </si>
  <si>
    <t xml:space="preserve"> 5.50</t>
  </si>
  <si>
    <t xml:space="preserve">  47/10</t>
  </si>
  <si>
    <t xml:space="preserve">  51/11</t>
  </si>
  <si>
    <t xml:space="preserve">  8</t>
  </si>
  <si>
    <t>TC4</t>
  </si>
  <si>
    <t>17 min. hiljem</t>
  </si>
  <si>
    <t xml:space="preserve"> 19</t>
  </si>
  <si>
    <t>TC4A</t>
  </si>
  <si>
    <t>35 min. hiljem</t>
  </si>
  <si>
    <t>SS3</t>
  </si>
  <si>
    <t>RacingExpert</t>
  </si>
  <si>
    <t xml:space="preserve">  51.26 km/h</t>
  </si>
  <si>
    <t xml:space="preserve">  46.57 km/h</t>
  </si>
  <si>
    <t xml:space="preserve">  43.82 km/h</t>
  </si>
  <si>
    <t xml:space="preserve">  47.66 km/h</t>
  </si>
  <si>
    <t xml:space="preserve">  43.94 km/h</t>
  </si>
  <si>
    <t xml:space="preserve">  4 Aasmäe/Sepp</t>
  </si>
  <si>
    <t xml:space="preserve"> 15 Vanik/Mäeste</t>
  </si>
  <si>
    <t xml:space="preserve"> 34 ōis/Tōnutare</t>
  </si>
  <si>
    <t>GrossiToidukaup</t>
  </si>
  <si>
    <t xml:space="preserve">  49.07 km/h</t>
  </si>
  <si>
    <t xml:space="preserve">  45.22 km/h</t>
  </si>
  <si>
    <t xml:space="preserve">  44.56 km/h</t>
  </si>
  <si>
    <t xml:space="preserve">  41.85 km/h</t>
  </si>
  <si>
    <t xml:space="preserve">  44.93 km/h</t>
  </si>
  <si>
    <t xml:space="preserve">  42.23 km/h</t>
  </si>
  <si>
    <t xml:space="preserve"> 1.33,6</t>
  </si>
  <si>
    <t xml:space="preserve"> 3.55,7</t>
  </si>
  <si>
    <t>17.19,2</t>
  </si>
  <si>
    <t xml:space="preserve"> 3.56,2</t>
  </si>
  <si>
    <t>17.27,2</t>
  </si>
  <si>
    <t>+ 0.08,0</t>
  </si>
  <si>
    <t xml:space="preserve"> 1.33,0</t>
  </si>
  <si>
    <t xml:space="preserve"> 4.00,8</t>
  </si>
  <si>
    <t>17.31,2</t>
  </si>
  <si>
    <t>+ 0.12,0</t>
  </si>
  <si>
    <t xml:space="preserve"> 1.36,6</t>
  </si>
  <si>
    <t xml:space="preserve"> 4.00,2</t>
  </si>
  <si>
    <t>17.38,5</t>
  </si>
  <si>
    <t>+ 0.19,3</t>
  </si>
  <si>
    <t xml:space="preserve"> 4.07,3</t>
  </si>
  <si>
    <t>17.59,2</t>
  </si>
  <si>
    <t>+ 0.40,0</t>
  </si>
  <si>
    <t xml:space="preserve"> 4.10,0</t>
  </si>
  <si>
    <t>18.11,3</t>
  </si>
  <si>
    <t>+ 0.52,1</t>
  </si>
  <si>
    <t>18.39,4</t>
  </si>
  <si>
    <t>+ 1.20,2</t>
  </si>
  <si>
    <t xml:space="preserve"> 1.42,7</t>
  </si>
  <si>
    <t xml:space="preserve"> 4.15,4</t>
  </si>
  <si>
    <t>18.39,6</t>
  </si>
  <si>
    <t>+ 1.20,4</t>
  </si>
  <si>
    <t xml:space="preserve"> 1.41,4</t>
  </si>
  <si>
    <t xml:space="preserve"> 4.14,6</t>
  </si>
  <si>
    <t>18.40,6</t>
  </si>
  <si>
    <t xml:space="preserve"> 1.40,9</t>
  </si>
  <si>
    <t xml:space="preserve"> 4.17,0</t>
  </si>
  <si>
    <t>18.55,8</t>
  </si>
  <si>
    <t>+ 1.36,6</t>
  </si>
  <si>
    <t xml:space="preserve"> 1.43,2</t>
  </si>
  <si>
    <t>19.04,2</t>
  </si>
  <si>
    <t>+ 1.45,0</t>
  </si>
  <si>
    <t xml:space="preserve"> 1.39,3</t>
  </si>
  <si>
    <t xml:space="preserve"> 4.43,4</t>
  </si>
  <si>
    <t>19.09,6</t>
  </si>
  <si>
    <t>+ 1.50,4</t>
  </si>
  <si>
    <t xml:space="preserve"> 4.25,4</t>
  </si>
  <si>
    <t xml:space="preserve">  12/11</t>
  </si>
  <si>
    <t xml:space="preserve"> 4.27,7</t>
  </si>
  <si>
    <t>19.30,9</t>
  </si>
  <si>
    <t>+ 2.11,7</t>
  </si>
  <si>
    <t xml:space="preserve"> 4.05,6</t>
  </si>
  <si>
    <t>19.44,1</t>
  </si>
  <si>
    <t>+ 2.24,9</t>
  </si>
  <si>
    <t>KÄIGUKAST</t>
  </si>
  <si>
    <t xml:space="preserve"> 4.14,3</t>
  </si>
  <si>
    <t>18.38,6</t>
  </si>
  <si>
    <t>+ 1.19,4</t>
  </si>
  <si>
    <t xml:space="preserve"> 12/2</t>
  </si>
  <si>
    <t xml:space="preserve"> 4.19,7</t>
  </si>
  <si>
    <t>18.57,7</t>
  </si>
  <si>
    <t>+ 1.38,5</t>
  </si>
  <si>
    <t xml:space="preserve"> 1.45,0</t>
  </si>
  <si>
    <t xml:space="preserve"> 4.19,2</t>
  </si>
  <si>
    <t>18.58,0</t>
  </si>
  <si>
    <t>+ 1.38,8</t>
  </si>
  <si>
    <t xml:space="preserve"> 15/3</t>
  </si>
  <si>
    <t xml:space="preserve"> 1.43,6</t>
  </si>
  <si>
    <t xml:space="preserve"> 4.21,3</t>
  </si>
  <si>
    <t>19.06,2</t>
  </si>
  <si>
    <t>+ 1.47,0</t>
  </si>
  <si>
    <t>19.07,3</t>
  </si>
  <si>
    <t>+ 1.48,1</t>
  </si>
  <si>
    <t>19.07,5</t>
  </si>
  <si>
    <t>+ 1.48,3</t>
  </si>
  <si>
    <t xml:space="preserve"> 4.27,1</t>
  </si>
  <si>
    <t>19.15,4</t>
  </si>
  <si>
    <t>+ 1.56,2</t>
  </si>
  <si>
    <t xml:space="preserve"> 23/6</t>
  </si>
  <si>
    <t xml:space="preserve"> 1.50,1</t>
  </si>
  <si>
    <t xml:space="preserve"> 4.34,7</t>
  </si>
  <si>
    <t>19.48,2</t>
  </si>
  <si>
    <t>+ 2.29,0</t>
  </si>
  <si>
    <t xml:space="preserve"> 1.46,3</t>
  </si>
  <si>
    <t xml:space="preserve"> 4.37,3</t>
  </si>
  <si>
    <t>20.05,8</t>
  </si>
  <si>
    <t>+ 2.46,6</t>
  </si>
  <si>
    <t xml:space="preserve"> 1.49,1</t>
  </si>
  <si>
    <t>20.57,4</t>
  </si>
  <si>
    <t>+ 3.38,2</t>
  </si>
  <si>
    <t xml:space="preserve"> 4.51,8</t>
  </si>
  <si>
    <t>21.24,5</t>
  </si>
  <si>
    <t>+ 4.05,3</t>
  </si>
  <si>
    <t xml:space="preserve"> 1.56,9</t>
  </si>
  <si>
    <t xml:space="preserve"> 5.12,3</t>
  </si>
  <si>
    <t>21.29,7</t>
  </si>
  <si>
    <t>+ 4.10,5</t>
  </si>
  <si>
    <t xml:space="preserve"> 1.57,8</t>
  </si>
  <si>
    <t xml:space="preserve"> 4.55,7</t>
  </si>
  <si>
    <t>21.42,1</t>
  </si>
  <si>
    <t>+ 4.22,9</t>
  </si>
  <si>
    <t xml:space="preserve"> 1.42,9</t>
  </si>
  <si>
    <t xml:space="preserve"> 1.45,3</t>
  </si>
  <si>
    <t xml:space="preserve"> 4.23,4</t>
  </si>
  <si>
    <t>19.20,0</t>
  </si>
  <si>
    <t>+ 2.00,8</t>
  </si>
  <si>
    <t>19.58,3</t>
  </si>
  <si>
    <t>+ 2.39,1</t>
  </si>
  <si>
    <t>20.08,1</t>
  </si>
  <si>
    <t>+ 2.48,9</t>
  </si>
  <si>
    <t xml:space="preserve"> 1.50,8</t>
  </si>
  <si>
    <t xml:space="preserve"> 4.42,3</t>
  </si>
  <si>
    <t>20.16,2</t>
  </si>
  <si>
    <t>+ 2.57,0</t>
  </si>
  <si>
    <t xml:space="preserve"> 4.37,2</t>
  </si>
  <si>
    <t>20.29,7</t>
  </si>
  <si>
    <t>+ 3.10,5</t>
  </si>
  <si>
    <t xml:space="preserve"> 1.52,6</t>
  </si>
  <si>
    <t xml:space="preserve"> 4.43,8</t>
  </si>
  <si>
    <t>20.44,4</t>
  </si>
  <si>
    <t>+ 3.25,2</t>
  </si>
  <si>
    <t xml:space="preserve">  27/7</t>
  </si>
  <si>
    <t>21.14,5</t>
  </si>
  <si>
    <t>+ 3.55,3</t>
  </si>
  <si>
    <t xml:space="preserve"> 4.56,2</t>
  </si>
  <si>
    <t>21.18,1</t>
  </si>
  <si>
    <t>+ 3.58,9</t>
  </si>
  <si>
    <t xml:space="preserve">   8</t>
  </si>
  <si>
    <t>TC4B</t>
  </si>
  <si>
    <t xml:space="preserve">  19</t>
  </si>
  <si>
    <t>VÄLJASÕIT SS4</t>
  </si>
  <si>
    <t>Janno Õis</t>
  </si>
  <si>
    <t>Kiired ja Õlised</t>
  </si>
  <si>
    <t>Janno Õis / Freddy Tōnutare</t>
  </si>
  <si>
    <t xml:space="preserve"> 1.42,8</t>
  </si>
  <si>
    <t xml:space="preserve"> 4.14,0</t>
  </si>
  <si>
    <t>18.40,2</t>
  </si>
  <si>
    <t>+ 1.21,0</t>
  </si>
  <si>
    <t xml:space="preserve">  11/8</t>
  </si>
  <si>
    <t xml:space="preserve"> 1.40,7</t>
  </si>
  <si>
    <t xml:space="preserve"> 4.12,7</t>
  </si>
  <si>
    <t>18.43,8</t>
  </si>
  <si>
    <t>+ 1.24,6</t>
  </si>
  <si>
    <t xml:space="preserve"> 13/9</t>
  </si>
  <si>
    <t xml:space="preserve">  13/9</t>
  </si>
  <si>
    <t xml:space="preserve"> 16/2</t>
  </si>
  <si>
    <t xml:space="preserve">  28/5</t>
  </si>
  <si>
    <t xml:space="preserve"> 18/4</t>
  </si>
  <si>
    <t xml:space="preserve"> 20/5</t>
  </si>
  <si>
    <t xml:space="preserve"> 21/10</t>
  </si>
  <si>
    <t xml:space="preserve">  38/12</t>
  </si>
  <si>
    <t xml:space="preserve"> 22/3</t>
  </si>
  <si>
    <t xml:space="preserve"> 4.21,5</t>
  </si>
  <si>
    <t>19.13,2</t>
  </si>
  <si>
    <t xml:space="preserve">  24/3</t>
  </si>
  <si>
    <t xml:space="preserve">  20/3</t>
  </si>
  <si>
    <t>+ 1.54,0</t>
  </si>
  <si>
    <t xml:space="preserve"> 24/7</t>
  </si>
  <si>
    <t xml:space="preserve">  31/12</t>
  </si>
  <si>
    <t xml:space="preserve">  25/11</t>
  </si>
  <si>
    <t xml:space="preserve"> 1.46,4</t>
  </si>
  <si>
    <t xml:space="preserve"> 4.22,2</t>
  </si>
  <si>
    <t>19.20,5</t>
  </si>
  <si>
    <t>+ 2.01,3</t>
  </si>
  <si>
    <t xml:space="preserve"> 1.45,1</t>
  </si>
  <si>
    <t xml:space="preserve"> 4.23,9</t>
  </si>
  <si>
    <t>19.21,7</t>
  </si>
  <si>
    <t xml:space="preserve">  24/5</t>
  </si>
  <si>
    <t>+ 2.02,5</t>
  </si>
  <si>
    <t xml:space="preserve">  27/4</t>
  </si>
  <si>
    <t xml:space="preserve"> 29/12</t>
  </si>
  <si>
    <t xml:space="preserve">  35/8</t>
  </si>
  <si>
    <t xml:space="preserve">  34/6</t>
  </si>
  <si>
    <t xml:space="preserve"> 33/2</t>
  </si>
  <si>
    <t xml:space="preserve">  36/3</t>
  </si>
  <si>
    <t xml:space="preserve"> 1.48,2</t>
  </si>
  <si>
    <t xml:space="preserve"> 4.34,4</t>
  </si>
  <si>
    <t>20.13,6</t>
  </si>
  <si>
    <t xml:space="preserve">  30/1</t>
  </si>
  <si>
    <t xml:space="preserve">  29/1</t>
  </si>
  <si>
    <t>+ 2.54,4</t>
  </si>
  <si>
    <t xml:space="preserve"> 35/3</t>
  </si>
  <si>
    <t xml:space="preserve">  40/4</t>
  </si>
  <si>
    <t xml:space="preserve">  33/1</t>
  </si>
  <si>
    <t xml:space="preserve"> 37/2</t>
  </si>
  <si>
    <t xml:space="preserve"> 4.34,5</t>
  </si>
  <si>
    <t>20.30,5</t>
  </si>
  <si>
    <t xml:space="preserve">  37/2</t>
  </si>
  <si>
    <t xml:space="preserve">  30/2</t>
  </si>
  <si>
    <t>+ 3.11,3</t>
  </si>
  <si>
    <t xml:space="preserve"> 38/6</t>
  </si>
  <si>
    <t xml:space="preserve"> 1.50,0</t>
  </si>
  <si>
    <t xml:space="preserve"> 4.36,3</t>
  </si>
  <si>
    <t>20.32,5</t>
  </si>
  <si>
    <t>+ 3.13,3</t>
  </si>
  <si>
    <t xml:space="preserve"> 39/5</t>
  </si>
  <si>
    <t xml:space="preserve"> 40/7</t>
  </si>
  <si>
    <t xml:space="preserve">  33/7</t>
  </si>
  <si>
    <t xml:space="preserve">  47/9</t>
  </si>
  <si>
    <t xml:space="preserve">  41/6</t>
  </si>
  <si>
    <t xml:space="preserve"> 42/7</t>
  </si>
  <si>
    <t xml:space="preserve">  42/6</t>
  </si>
  <si>
    <t xml:space="preserve"> 43/8</t>
  </si>
  <si>
    <t xml:space="preserve">  44/8</t>
  </si>
  <si>
    <t xml:space="preserve">  41/7</t>
  </si>
  <si>
    <t xml:space="preserve">  45/9</t>
  </si>
  <si>
    <t xml:space="preserve">  49/10</t>
  </si>
  <si>
    <t xml:space="preserve"> 46/3</t>
  </si>
  <si>
    <t xml:space="preserve"> 2.03,1</t>
  </si>
  <si>
    <t>23.18,8</t>
  </si>
  <si>
    <t xml:space="preserve">  47/3</t>
  </si>
  <si>
    <t xml:space="preserve">  48/3</t>
  </si>
  <si>
    <t>+ 5.59,6</t>
  </si>
  <si>
    <t xml:space="preserve"> 47/8</t>
  </si>
  <si>
    <t xml:space="preserve"> 2.04,4</t>
  </si>
  <si>
    <t xml:space="preserve"> 5.05,7</t>
  </si>
  <si>
    <t>23.31,9</t>
  </si>
  <si>
    <t xml:space="preserve">  48/7</t>
  </si>
  <si>
    <t>+ 6.12,7</t>
  </si>
  <si>
    <t xml:space="preserve"> 48/7</t>
  </si>
  <si>
    <t>25.03,2</t>
  </si>
  <si>
    <t xml:space="preserve">  40/7</t>
  </si>
  <si>
    <t>+ 7.44,0</t>
  </si>
  <si>
    <t xml:space="preserve"> 49/8</t>
  </si>
  <si>
    <t>27.22,6</t>
  </si>
  <si>
    <t>+10.03,4</t>
  </si>
  <si>
    <t>1.50</t>
  </si>
  <si>
    <t>0.20</t>
  </si>
  <si>
    <t xml:space="preserve"> 25/4</t>
  </si>
  <si>
    <t xml:space="preserve"> 26/5</t>
  </si>
  <si>
    <t xml:space="preserve"> 27/11</t>
  </si>
  <si>
    <t>19.30,4</t>
  </si>
  <si>
    <t>+ 2.11,2</t>
  </si>
  <si>
    <t>VÄLJASÕIT</t>
  </si>
  <si>
    <t>Õis/Tōnutare</t>
  </si>
  <si>
    <t>Avg.speed of winner  46.25 km/h</t>
  </si>
  <si>
    <t>SS5</t>
  </si>
  <si>
    <t>T-Puhtax</t>
  </si>
  <si>
    <t xml:space="preserve">  50.32 km/h</t>
  </si>
  <si>
    <t xml:space="preserve">  45.57 km/h</t>
  </si>
  <si>
    <t xml:space="preserve">  46.11 km/h</t>
  </si>
  <si>
    <t xml:space="preserve">  43.25 km/h</t>
  </si>
  <si>
    <t xml:space="preserve">  46.47 km/h</t>
  </si>
  <si>
    <t xml:space="preserve">  43.21 km/h</t>
  </si>
  <si>
    <t>SS6</t>
  </si>
  <si>
    <t>Autoleht</t>
  </si>
  <si>
    <t xml:space="preserve">  48.11 km/h</t>
  </si>
  <si>
    <t xml:space="preserve">  44.40 km/h</t>
  </si>
  <si>
    <t xml:space="preserve">  44.59 km/h</t>
  </si>
  <si>
    <t xml:space="preserve">  41.33 km/h</t>
  </si>
  <si>
    <t xml:space="preserve">  44.88 km/h</t>
  </si>
  <si>
    <t xml:space="preserve">  40.91 km/h</t>
  </si>
  <si>
    <t xml:space="preserve"> 39 Ilves/Nōmme</t>
  </si>
  <si>
    <t>Total 13.35 km</t>
  </si>
  <si>
    <t>Started   51 /  Finished   49</t>
  </si>
  <si>
    <t xml:space="preserve">   2</t>
  </si>
  <si>
    <t xml:space="preserve">   4</t>
  </si>
  <si>
    <t xml:space="preserve">   6</t>
  </si>
  <si>
    <t xml:space="preserve">   1</t>
  </si>
  <si>
    <t xml:space="preserve">   5</t>
  </si>
  <si>
    <t xml:space="preserve">   7</t>
  </si>
  <si>
    <t xml:space="preserve">  29</t>
  </si>
  <si>
    <t xml:space="preserve">  12</t>
  </si>
  <si>
    <t xml:space="preserve">  17</t>
  </si>
  <si>
    <t xml:space="preserve">  50</t>
  </si>
  <si>
    <t>Started   13 /  Finished   12</t>
  </si>
  <si>
    <t>Started   11 /  Finished   10</t>
  </si>
  <si>
    <t xml:space="preserve">  21</t>
  </si>
  <si>
    <t>+ 0.18,4</t>
  </si>
  <si>
    <t xml:space="preserve">  15</t>
  </si>
  <si>
    <t>+ 0.24,6</t>
  </si>
  <si>
    <t>Started    8 /  Finished    8</t>
  </si>
  <si>
    <t xml:space="preserve">  34</t>
  </si>
  <si>
    <t>+ 0.19,1</t>
  </si>
  <si>
    <t xml:space="preserve">  28</t>
  </si>
  <si>
    <t>Started    3 /  Finished    3</t>
  </si>
  <si>
    <t xml:space="preserve">  45</t>
  </si>
  <si>
    <t xml:space="preserve">  44</t>
  </si>
  <si>
    <t>+ 0.16,9</t>
  </si>
  <si>
    <t xml:space="preserve">  46</t>
  </si>
  <si>
    <t>+ 3.05,2</t>
  </si>
  <si>
    <t xml:space="preserve">  47</t>
  </si>
  <si>
    <t>+ 0.03,6</t>
  </si>
  <si>
    <t xml:space="preserve">  51</t>
  </si>
  <si>
    <t>+ 0.33,0</t>
  </si>
  <si>
    <t xml:space="preserve">  38</t>
  </si>
  <si>
    <t xml:space="preserve">  36</t>
  </si>
  <si>
    <t>+ 0.09,8</t>
  </si>
  <si>
    <t xml:space="preserve">  41</t>
  </si>
  <si>
    <t>+ 0.17,9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</si>
</sst>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1" fillId="0" borderId="0" xfId="0" applyFont="1" applyAlignment="1">
      <alignment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20" fontId="2" fillId="0" borderId="6" xfId="0" applyNumberFormat="1" applyFont="1" applyBorder="1" applyAlignment="1" quotePrefix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0" fontId="2" fillId="0" borderId="6" xfId="0" applyFont="1" applyBorder="1" applyAlignment="1" quotePrefix="1">
      <alignment horizontal="right"/>
    </xf>
    <xf numFmtId="49" fontId="7" fillId="6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49" fontId="0" fillId="0" borderId="0" xfId="0" applyNumberFormat="1" applyAlignment="1">
      <alignment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5" fillId="0" borderId="0" xfId="0" applyFont="1" applyAlignment="1">
      <alignment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16" fillId="0" borderId="5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49" fontId="18" fillId="0" borderId="7" xfId="0" applyNumberFormat="1" applyFont="1" applyBorder="1" applyAlignment="1">
      <alignment horizontal="left"/>
    </xf>
    <xf numFmtId="0" fontId="18" fillId="0" borderId="4" xfId="0" applyNumberFormat="1" applyFont="1" applyBorder="1" applyAlignment="1">
      <alignment horizontal="right"/>
    </xf>
    <xf numFmtId="49" fontId="18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left" indent="1"/>
    </xf>
    <xf numFmtId="49" fontId="18" fillId="0" borderId="7" xfId="0" applyNumberFormat="1" applyFont="1" applyBorder="1" applyAlignment="1">
      <alignment horizontal="right" indent="1"/>
    </xf>
    <xf numFmtId="49" fontId="18" fillId="0" borderId="10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right"/>
    </xf>
    <xf numFmtId="49" fontId="18" fillId="0" borderId="12" xfId="0" applyNumberFormat="1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left" indent="1"/>
    </xf>
    <xf numFmtId="49" fontId="19" fillId="0" borderId="10" xfId="0" applyNumberFormat="1" applyFont="1" applyBorder="1" applyAlignment="1">
      <alignment horizontal="right" indent="1"/>
    </xf>
    <xf numFmtId="0" fontId="18" fillId="6" borderId="4" xfId="0" applyNumberFormat="1" applyFont="1" applyFill="1" applyBorder="1" applyAlignment="1">
      <alignment horizontal="right"/>
    </xf>
    <xf numFmtId="49" fontId="18" fillId="6" borderId="5" xfId="0" applyNumberFormat="1" applyFont="1" applyFill="1" applyBorder="1" applyAlignment="1">
      <alignment horizontal="left" indent="1"/>
    </xf>
    <xf numFmtId="49" fontId="18" fillId="6" borderId="8" xfId="0" applyNumberFormat="1" applyFont="1" applyFill="1" applyBorder="1" applyAlignment="1">
      <alignment horizontal="right" indent="1"/>
    </xf>
    <xf numFmtId="0" fontId="18" fillId="6" borderId="12" xfId="0" applyNumberFormat="1" applyFont="1" applyFill="1" applyBorder="1" applyAlignment="1">
      <alignment horizontal="right"/>
    </xf>
    <xf numFmtId="0" fontId="18" fillId="6" borderId="13" xfId="0" applyFont="1" applyFill="1" applyBorder="1" applyAlignment="1">
      <alignment horizontal="left" indent="1"/>
    </xf>
    <xf numFmtId="49" fontId="20" fillId="6" borderId="9" xfId="0" applyNumberFormat="1" applyFont="1" applyFill="1" applyBorder="1" applyAlignment="1">
      <alignment horizontal="right" indent="1"/>
    </xf>
    <xf numFmtId="0" fontId="1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Border="1" applyAlignment="1" quotePrefix="1">
      <alignment horizontal="right"/>
    </xf>
    <xf numFmtId="20" fontId="2" fillId="0" borderId="0" xfId="0" applyNumberFormat="1" applyFont="1" applyBorder="1" applyAlignment="1" quotePrefix="1">
      <alignment horizontal="center"/>
    </xf>
    <xf numFmtId="0" fontId="13" fillId="0" borderId="2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1" fillId="6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/>
    </xf>
    <xf numFmtId="0" fontId="13" fillId="7" borderId="2" xfId="0" applyFont="1" applyFill="1" applyBorder="1" applyAlignment="1">
      <alignment/>
    </xf>
    <xf numFmtId="0" fontId="6" fillId="7" borderId="2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workbookViewId="0" topLeftCell="A1">
      <selection activeCell="D36" sqref="D36"/>
    </sheetView>
  </sheetViews>
  <sheetFormatPr defaultColWidth="9.140625" defaultRowHeight="12.75"/>
  <cols>
    <col min="1" max="1" width="2.57421875" style="0" customWidth="1"/>
    <col min="2" max="2" width="6.00390625" style="0" customWidth="1"/>
    <col min="3" max="3" width="5.421875" style="0" customWidth="1"/>
    <col min="4" max="4" width="38.28125" style="0" customWidth="1"/>
    <col min="5" max="5" width="24.8515625" style="0" customWidth="1"/>
    <col min="6" max="6" width="10.7109375" style="2" customWidth="1"/>
    <col min="7" max="8" width="13.7109375" style="2" customWidth="1"/>
  </cols>
  <sheetData>
    <row r="1" ht="15">
      <c r="D1" s="120"/>
    </row>
    <row r="2" spans="4:5" ht="15">
      <c r="D2" s="181" t="str">
        <f>Startlist!$F2</f>
        <v>Addinol  Kesk-Eesti rahvaralli 2012</v>
      </c>
      <c r="E2" s="181"/>
    </row>
    <row r="3" spans="4:5" ht="15">
      <c r="D3" s="181" t="str">
        <f>Startlist!$F3</f>
        <v>10.03.2012</v>
      </c>
      <c r="E3" s="181"/>
    </row>
    <row r="4" spans="4:5" ht="15">
      <c r="D4" s="181" t="str">
        <f>Startlist!$F4</f>
        <v>Keava</v>
      </c>
      <c r="E4" s="181"/>
    </row>
    <row r="5" spans="2:8" ht="15">
      <c r="B5" s="10" t="s">
        <v>242</v>
      </c>
      <c r="F5" s="177"/>
      <c r="G5" s="177"/>
      <c r="H5" s="190"/>
    </row>
    <row r="6" spans="2:8" ht="12.75">
      <c r="B6" s="122" t="s">
        <v>6</v>
      </c>
      <c r="C6" s="123" t="s">
        <v>38</v>
      </c>
      <c r="D6" s="124" t="s">
        <v>39</v>
      </c>
      <c r="E6" s="126" t="s">
        <v>11</v>
      </c>
      <c r="F6" s="188" t="s">
        <v>430</v>
      </c>
      <c r="G6" s="188" t="s">
        <v>431</v>
      </c>
      <c r="H6" s="191"/>
    </row>
    <row r="7" spans="2:7" ht="15" customHeight="1">
      <c r="B7" s="128">
        <v>1</v>
      </c>
      <c r="C7" s="129" t="s">
        <v>2</v>
      </c>
      <c r="D7" s="130" t="s">
        <v>403</v>
      </c>
      <c r="E7" s="130" t="s">
        <v>129</v>
      </c>
      <c r="F7" s="189" t="s">
        <v>331</v>
      </c>
      <c r="G7" s="189" t="s">
        <v>337</v>
      </c>
    </row>
    <row r="8" spans="2:7" ht="15" customHeight="1">
      <c r="B8" s="128">
        <v>2</v>
      </c>
      <c r="C8" s="129" t="s">
        <v>2</v>
      </c>
      <c r="D8" s="130" t="s">
        <v>404</v>
      </c>
      <c r="E8" s="130" t="s">
        <v>135</v>
      </c>
      <c r="F8" s="189" t="s">
        <v>359</v>
      </c>
      <c r="G8" s="189" t="s">
        <v>367</v>
      </c>
    </row>
    <row r="9" spans="2:7" ht="15" customHeight="1">
      <c r="B9" s="128">
        <v>3</v>
      </c>
      <c r="C9" s="129" t="s">
        <v>2</v>
      </c>
      <c r="D9" s="130" t="s">
        <v>405</v>
      </c>
      <c r="E9" s="130" t="s">
        <v>121</v>
      </c>
      <c r="F9" s="189" t="s">
        <v>373</v>
      </c>
      <c r="G9" s="189" t="s">
        <v>385</v>
      </c>
    </row>
    <row r="10" spans="2:7" ht="15" customHeight="1">
      <c r="B10" s="128">
        <v>4</v>
      </c>
      <c r="C10" s="129" t="s">
        <v>2</v>
      </c>
      <c r="D10" s="130" t="s">
        <v>406</v>
      </c>
      <c r="E10" s="130" t="s">
        <v>125</v>
      </c>
      <c r="F10" s="189" t="s">
        <v>360</v>
      </c>
      <c r="G10" s="189" t="s">
        <v>339</v>
      </c>
    </row>
    <row r="11" spans="2:7" ht="15" customHeight="1">
      <c r="B11" s="128">
        <v>5</v>
      </c>
      <c r="C11" s="129" t="s">
        <v>2</v>
      </c>
      <c r="D11" s="130" t="s">
        <v>407</v>
      </c>
      <c r="E11" s="130" t="s">
        <v>129</v>
      </c>
      <c r="F11" s="189" t="s">
        <v>362</v>
      </c>
      <c r="G11" s="189" t="s">
        <v>368</v>
      </c>
    </row>
    <row r="12" spans="2:7" ht="15" customHeight="1">
      <c r="B12" s="128">
        <v>6</v>
      </c>
      <c r="C12" s="129" t="s">
        <v>2</v>
      </c>
      <c r="D12" s="130" t="s">
        <v>408</v>
      </c>
      <c r="E12" s="130" t="s">
        <v>115</v>
      </c>
      <c r="F12" s="189" t="s">
        <v>364</v>
      </c>
      <c r="G12" s="189" t="s">
        <v>369</v>
      </c>
    </row>
    <row r="13" spans="2:7" ht="15" customHeight="1">
      <c r="B13" s="128">
        <v>7</v>
      </c>
      <c r="C13" s="129" t="s">
        <v>2</v>
      </c>
      <c r="D13" s="130" t="s">
        <v>409</v>
      </c>
      <c r="E13" s="130" t="s">
        <v>296</v>
      </c>
      <c r="F13" s="189" t="s">
        <v>361</v>
      </c>
      <c r="G13" s="189" t="s">
        <v>361</v>
      </c>
    </row>
    <row r="14" spans="2:7" ht="15" customHeight="1">
      <c r="B14" s="128">
        <v>8</v>
      </c>
      <c r="C14" s="129" t="s">
        <v>2</v>
      </c>
      <c r="D14" s="130" t="s">
        <v>410</v>
      </c>
      <c r="E14" s="130" t="s">
        <v>111</v>
      </c>
      <c r="F14" s="189" t="s">
        <v>363</v>
      </c>
      <c r="G14" s="189" t="s">
        <v>307</v>
      </c>
    </row>
    <row r="15" spans="2:7" ht="15" customHeight="1">
      <c r="B15" s="128">
        <v>9</v>
      </c>
      <c r="C15" s="129" t="s">
        <v>2</v>
      </c>
      <c r="D15" s="130" t="s">
        <v>411</v>
      </c>
      <c r="E15" s="130" t="s">
        <v>125</v>
      </c>
      <c r="F15" s="189" t="s">
        <v>332</v>
      </c>
      <c r="G15" s="189" t="s">
        <v>339</v>
      </c>
    </row>
    <row r="16" spans="2:7" ht="15" customHeight="1">
      <c r="B16" s="128">
        <v>10</v>
      </c>
      <c r="C16" s="129" t="s">
        <v>2</v>
      </c>
      <c r="D16" s="130" t="s">
        <v>412</v>
      </c>
      <c r="E16" s="130" t="s">
        <v>111</v>
      </c>
      <c r="F16" s="189" t="s">
        <v>370</v>
      </c>
      <c r="G16" s="189" t="s">
        <v>375</v>
      </c>
    </row>
    <row r="17" spans="2:7" ht="15" customHeight="1">
      <c r="B17" s="128">
        <v>11</v>
      </c>
      <c r="C17" s="129" t="s">
        <v>2</v>
      </c>
      <c r="D17" s="130" t="s">
        <v>413</v>
      </c>
      <c r="E17" s="130" t="s">
        <v>111</v>
      </c>
      <c r="F17" s="189" t="s">
        <v>357</v>
      </c>
      <c r="G17" s="189" t="s">
        <v>366</v>
      </c>
    </row>
    <row r="18" spans="2:7" ht="15" customHeight="1">
      <c r="B18" s="128">
        <v>14</v>
      </c>
      <c r="C18" s="129" t="s">
        <v>2</v>
      </c>
      <c r="D18" s="130" t="s">
        <v>414</v>
      </c>
      <c r="E18" s="130" t="s">
        <v>111</v>
      </c>
      <c r="F18" s="189" t="s">
        <v>320</v>
      </c>
      <c r="G18" s="189" t="s">
        <v>374</v>
      </c>
    </row>
    <row r="19" spans="2:7" ht="15" customHeight="1">
      <c r="B19" s="128">
        <v>15</v>
      </c>
      <c r="C19" s="129" t="s">
        <v>33</v>
      </c>
      <c r="D19" s="130" t="s">
        <v>390</v>
      </c>
      <c r="E19" s="130" t="s">
        <v>45</v>
      </c>
      <c r="F19" s="189" t="s">
        <v>321</v>
      </c>
      <c r="G19" s="189" t="s">
        <v>325</v>
      </c>
    </row>
    <row r="20" spans="2:7" ht="15" customHeight="1">
      <c r="B20" s="128">
        <v>16</v>
      </c>
      <c r="C20" s="129" t="s">
        <v>33</v>
      </c>
      <c r="D20" s="130" t="s">
        <v>391</v>
      </c>
      <c r="E20" s="130" t="s">
        <v>45</v>
      </c>
      <c r="F20" s="189" t="s">
        <v>323</v>
      </c>
      <c r="G20" s="189" t="s">
        <v>326</v>
      </c>
    </row>
    <row r="21" spans="2:7" ht="15" customHeight="1">
      <c r="B21" s="128">
        <v>17</v>
      </c>
      <c r="C21" s="129" t="s">
        <v>33</v>
      </c>
      <c r="D21" s="130" t="s">
        <v>392</v>
      </c>
      <c r="E21" s="130" t="s">
        <v>174</v>
      </c>
      <c r="F21" s="189" t="s">
        <v>306</v>
      </c>
      <c r="G21" s="189" t="s">
        <v>307</v>
      </c>
    </row>
    <row r="22" spans="2:7" ht="15" customHeight="1">
      <c r="B22" s="128">
        <v>18</v>
      </c>
      <c r="C22" s="129" t="s">
        <v>33</v>
      </c>
      <c r="D22" s="130" t="s">
        <v>393</v>
      </c>
      <c r="E22" s="130" t="s">
        <v>176</v>
      </c>
      <c r="F22" s="189" t="s">
        <v>348</v>
      </c>
      <c r="G22" s="189" t="s">
        <v>385</v>
      </c>
    </row>
    <row r="23" spans="2:7" ht="15" customHeight="1">
      <c r="B23" s="128">
        <v>19</v>
      </c>
      <c r="C23" s="129" t="s">
        <v>33</v>
      </c>
      <c r="D23" s="130" t="s">
        <v>394</v>
      </c>
      <c r="E23" s="130" t="s">
        <v>89</v>
      </c>
      <c r="F23" s="189" t="s">
        <v>312</v>
      </c>
      <c r="G23" s="189" t="s">
        <v>313</v>
      </c>
    </row>
    <row r="24" spans="2:7" ht="15" customHeight="1">
      <c r="B24" s="128">
        <v>20</v>
      </c>
      <c r="C24" s="129" t="s">
        <v>33</v>
      </c>
      <c r="D24" s="130" t="s">
        <v>395</v>
      </c>
      <c r="E24" s="130" t="s">
        <v>299</v>
      </c>
      <c r="F24" s="189" t="s">
        <v>317</v>
      </c>
      <c r="G24" s="189" t="s">
        <v>320</v>
      </c>
    </row>
    <row r="25" spans="2:7" ht="15" customHeight="1">
      <c r="B25" s="128">
        <v>21</v>
      </c>
      <c r="C25" s="129" t="s">
        <v>33</v>
      </c>
      <c r="D25" s="130" t="s">
        <v>396</v>
      </c>
      <c r="E25" s="130" t="s">
        <v>183</v>
      </c>
      <c r="F25" s="189" t="s">
        <v>330</v>
      </c>
      <c r="G25" s="189" t="s">
        <v>347</v>
      </c>
    </row>
    <row r="26" spans="2:7" ht="15" customHeight="1">
      <c r="B26" s="128">
        <v>23</v>
      </c>
      <c r="C26" s="129" t="s">
        <v>33</v>
      </c>
      <c r="D26" s="130" t="s">
        <v>397</v>
      </c>
      <c r="E26" s="130" t="s">
        <v>186</v>
      </c>
      <c r="F26" s="189" t="s">
        <v>243</v>
      </c>
      <c r="G26" s="189" t="s">
        <v>385</v>
      </c>
    </row>
    <row r="27" spans="2:7" ht="15" customHeight="1">
      <c r="B27" s="128">
        <v>24</v>
      </c>
      <c r="C27" s="129" t="s">
        <v>33</v>
      </c>
      <c r="D27" s="130" t="s">
        <v>398</v>
      </c>
      <c r="E27" s="130" t="s">
        <v>188</v>
      </c>
      <c r="F27" s="189" t="s">
        <v>378</v>
      </c>
      <c r="G27" s="189" t="s">
        <v>381</v>
      </c>
    </row>
    <row r="28" spans="2:7" ht="15" customHeight="1">
      <c r="B28" s="128">
        <v>26</v>
      </c>
      <c r="C28" s="129" t="s">
        <v>33</v>
      </c>
      <c r="D28" s="130" t="s">
        <v>399</v>
      </c>
      <c r="E28" s="130" t="s">
        <v>89</v>
      </c>
      <c r="F28" s="189" t="s">
        <v>333</v>
      </c>
      <c r="G28" s="189" t="s">
        <v>340</v>
      </c>
    </row>
    <row r="29" spans="2:7" ht="15" customHeight="1">
      <c r="B29" s="128">
        <v>27</v>
      </c>
      <c r="C29" s="129" t="s">
        <v>34</v>
      </c>
      <c r="D29" s="130" t="s">
        <v>382</v>
      </c>
      <c r="E29" s="130" t="s">
        <v>43</v>
      </c>
      <c r="F29" s="189" t="s">
        <v>343</v>
      </c>
      <c r="G29" s="189" t="s">
        <v>349</v>
      </c>
    </row>
    <row r="30" spans="2:7" ht="15" customHeight="1">
      <c r="B30" s="128">
        <v>28</v>
      </c>
      <c r="C30" s="129" t="s">
        <v>34</v>
      </c>
      <c r="D30" s="130" t="s">
        <v>383</v>
      </c>
      <c r="E30" s="130" t="s">
        <v>43</v>
      </c>
      <c r="F30" s="189" t="s">
        <v>308</v>
      </c>
      <c r="G30" s="189" t="s">
        <v>310</v>
      </c>
    </row>
    <row r="31" spans="2:7" ht="15" customHeight="1">
      <c r="B31" s="128">
        <v>29</v>
      </c>
      <c r="C31" s="129" t="s">
        <v>34</v>
      </c>
      <c r="D31" s="130" t="s">
        <v>384</v>
      </c>
      <c r="E31" s="130" t="s">
        <v>74</v>
      </c>
      <c r="F31" s="189" t="s">
        <v>329</v>
      </c>
      <c r="G31" s="189" t="s">
        <v>385</v>
      </c>
    </row>
    <row r="32" spans="2:7" ht="15" customHeight="1">
      <c r="B32" s="128">
        <v>30</v>
      </c>
      <c r="C32" s="129" t="s">
        <v>34</v>
      </c>
      <c r="D32" s="130" t="s">
        <v>386</v>
      </c>
      <c r="E32" s="130" t="s">
        <v>43</v>
      </c>
      <c r="F32" s="189" t="s">
        <v>371</v>
      </c>
      <c r="G32" s="189" t="s">
        <v>376</v>
      </c>
    </row>
    <row r="33" spans="2:7" ht="15" customHeight="1">
      <c r="B33" s="128">
        <v>31</v>
      </c>
      <c r="C33" s="129" t="s">
        <v>34</v>
      </c>
      <c r="D33" s="130" t="s">
        <v>387</v>
      </c>
      <c r="E33" s="130" t="s">
        <v>43</v>
      </c>
      <c r="F33" s="189" t="s">
        <v>335</v>
      </c>
      <c r="G33" s="189" t="s">
        <v>342</v>
      </c>
    </row>
    <row r="34" spans="2:7" ht="15" customHeight="1">
      <c r="B34" s="128">
        <v>33</v>
      </c>
      <c r="C34" s="129" t="s">
        <v>34</v>
      </c>
      <c r="D34" s="130" t="s">
        <v>388</v>
      </c>
      <c r="E34" s="130" t="s">
        <v>78</v>
      </c>
      <c r="F34" s="189" t="s">
        <v>354</v>
      </c>
      <c r="G34" s="189" t="s">
        <v>365</v>
      </c>
    </row>
    <row r="35" spans="2:7" ht="15" customHeight="1">
      <c r="B35" s="128">
        <v>34</v>
      </c>
      <c r="C35" s="129" t="s">
        <v>34</v>
      </c>
      <c r="D35" s="130" t="s">
        <v>1027</v>
      </c>
      <c r="E35" s="130" t="s">
        <v>43</v>
      </c>
      <c r="F35" s="189" t="s">
        <v>350</v>
      </c>
      <c r="G35" s="189" t="s">
        <v>385</v>
      </c>
    </row>
    <row r="36" spans="2:7" ht="15" customHeight="1">
      <c r="B36" s="128">
        <v>35</v>
      </c>
      <c r="C36" s="129" t="s">
        <v>34</v>
      </c>
      <c r="D36" s="130" t="s">
        <v>389</v>
      </c>
      <c r="E36" s="130" t="s">
        <v>42</v>
      </c>
      <c r="F36" s="189" t="s">
        <v>377</v>
      </c>
      <c r="G36" s="189" t="s">
        <v>379</v>
      </c>
    </row>
    <row r="37" spans="2:7" ht="15" customHeight="1">
      <c r="B37" s="128">
        <v>36</v>
      </c>
      <c r="C37" s="129" t="s">
        <v>36</v>
      </c>
      <c r="D37" s="130" t="s">
        <v>423</v>
      </c>
      <c r="E37" s="130" t="s">
        <v>147</v>
      </c>
      <c r="F37" s="189" t="s">
        <v>314</v>
      </c>
      <c r="G37" s="189" t="s">
        <v>318</v>
      </c>
    </row>
    <row r="38" spans="2:7" ht="15" customHeight="1">
      <c r="B38" s="128">
        <v>37</v>
      </c>
      <c r="C38" s="129" t="s">
        <v>36</v>
      </c>
      <c r="D38" s="130" t="s">
        <v>424</v>
      </c>
      <c r="E38" s="130" t="s">
        <v>50</v>
      </c>
      <c r="F38" s="189" t="s">
        <v>351</v>
      </c>
      <c r="G38" s="189" t="s">
        <v>358</v>
      </c>
    </row>
    <row r="39" spans="2:7" ht="15" customHeight="1">
      <c r="B39" s="128">
        <v>38</v>
      </c>
      <c r="C39" s="129" t="s">
        <v>36</v>
      </c>
      <c r="D39" s="130" t="s">
        <v>425</v>
      </c>
      <c r="E39" s="130" t="s">
        <v>56</v>
      </c>
      <c r="F39" s="189" t="s">
        <v>345</v>
      </c>
      <c r="G39" s="189" t="s">
        <v>353</v>
      </c>
    </row>
    <row r="40" spans="2:7" ht="15" customHeight="1">
      <c r="B40" s="128">
        <v>40</v>
      </c>
      <c r="C40" s="129" t="s">
        <v>36</v>
      </c>
      <c r="D40" s="130" t="s">
        <v>426</v>
      </c>
      <c r="E40" s="130" t="s">
        <v>59</v>
      </c>
      <c r="F40" s="189" t="s">
        <v>352</v>
      </c>
      <c r="G40" s="189" t="s">
        <v>380</v>
      </c>
    </row>
    <row r="41" spans="2:7" ht="15" customHeight="1">
      <c r="B41" s="128">
        <v>41</v>
      </c>
      <c r="C41" s="129" t="s">
        <v>36</v>
      </c>
      <c r="D41" s="130" t="s">
        <v>427</v>
      </c>
      <c r="E41" s="130" t="s">
        <v>152</v>
      </c>
      <c r="F41" s="189" t="s">
        <v>311</v>
      </c>
      <c r="G41" s="189" t="s">
        <v>316</v>
      </c>
    </row>
    <row r="42" spans="2:7" ht="15" customHeight="1">
      <c r="B42" s="128">
        <v>42</v>
      </c>
      <c r="C42" s="129" t="s">
        <v>36</v>
      </c>
      <c r="D42" s="130" t="s">
        <v>428</v>
      </c>
      <c r="E42" s="130" t="s">
        <v>219</v>
      </c>
      <c r="F42" s="189" t="s">
        <v>356</v>
      </c>
      <c r="G42" s="189" t="s">
        <v>385</v>
      </c>
    </row>
    <row r="43" spans="2:7" ht="15" customHeight="1">
      <c r="B43" s="128">
        <v>43</v>
      </c>
      <c r="C43" s="129" t="s">
        <v>36</v>
      </c>
      <c r="D43" s="130" t="s">
        <v>429</v>
      </c>
      <c r="E43" s="130" t="s">
        <v>50</v>
      </c>
      <c r="F43" s="189" t="s">
        <v>338</v>
      </c>
      <c r="G43" s="189" t="s">
        <v>346</v>
      </c>
    </row>
    <row r="44" spans="2:7" ht="15" customHeight="1">
      <c r="B44" s="128">
        <v>44</v>
      </c>
      <c r="C44" s="129" t="s">
        <v>37</v>
      </c>
      <c r="D44" s="130" t="s">
        <v>400</v>
      </c>
      <c r="E44" s="130" t="s">
        <v>43</v>
      </c>
      <c r="F44" s="189" t="s">
        <v>344</v>
      </c>
      <c r="G44" s="189" t="s">
        <v>355</v>
      </c>
    </row>
    <row r="45" spans="2:7" ht="15" customHeight="1">
      <c r="B45" s="128">
        <v>45</v>
      </c>
      <c r="C45" s="129" t="s">
        <v>37</v>
      </c>
      <c r="D45" s="130" t="s">
        <v>401</v>
      </c>
      <c r="E45" s="130" t="s">
        <v>42</v>
      </c>
      <c r="F45" s="189" t="s">
        <v>334</v>
      </c>
      <c r="G45" s="189" t="s">
        <v>341</v>
      </c>
    </row>
    <row r="46" spans="2:7" ht="15" customHeight="1">
      <c r="B46" s="128">
        <v>46</v>
      </c>
      <c r="C46" s="129" t="s">
        <v>37</v>
      </c>
      <c r="D46" s="130" t="s">
        <v>402</v>
      </c>
      <c r="E46" s="130" t="s">
        <v>176</v>
      </c>
      <c r="F46" s="189" t="s">
        <v>319</v>
      </c>
      <c r="G46" s="189" t="s">
        <v>322</v>
      </c>
    </row>
    <row r="47" spans="2:7" ht="15" customHeight="1">
      <c r="B47" s="128">
        <v>47</v>
      </c>
      <c r="C47" s="129" t="s">
        <v>1</v>
      </c>
      <c r="D47" s="130" t="s">
        <v>415</v>
      </c>
      <c r="E47" s="130" t="s">
        <v>72</v>
      </c>
      <c r="F47" s="189" t="s">
        <v>312</v>
      </c>
      <c r="G47" s="189" t="s">
        <v>315</v>
      </c>
    </row>
    <row r="48" spans="2:7" ht="15" customHeight="1">
      <c r="B48" s="128">
        <v>48</v>
      </c>
      <c r="C48" s="129" t="s">
        <v>1</v>
      </c>
      <c r="D48" s="130" t="s">
        <v>416</v>
      </c>
      <c r="E48" s="130" t="s">
        <v>43</v>
      </c>
      <c r="F48" s="189" t="s">
        <v>330</v>
      </c>
      <c r="G48" s="189" t="s">
        <v>336</v>
      </c>
    </row>
    <row r="49" spans="2:7" ht="15" customHeight="1">
      <c r="B49" s="128">
        <v>49</v>
      </c>
      <c r="C49" s="129" t="s">
        <v>1</v>
      </c>
      <c r="D49" s="130" t="s">
        <v>417</v>
      </c>
      <c r="E49" s="130" t="s">
        <v>43</v>
      </c>
      <c r="F49" s="189" t="s">
        <v>309</v>
      </c>
      <c r="G49" s="189" t="s">
        <v>311</v>
      </c>
    </row>
    <row r="50" spans="2:7" ht="15" customHeight="1">
      <c r="B50" s="128">
        <v>50</v>
      </c>
      <c r="C50" s="129" t="s">
        <v>1</v>
      </c>
      <c r="D50" s="130" t="s">
        <v>418</v>
      </c>
      <c r="E50" s="130" t="s">
        <v>233</v>
      </c>
      <c r="F50" s="189" t="s">
        <v>363</v>
      </c>
      <c r="G50" s="189" t="s">
        <v>385</v>
      </c>
    </row>
    <row r="51" spans="2:7" ht="15" customHeight="1">
      <c r="B51" s="128">
        <v>51</v>
      </c>
      <c r="C51" s="129" t="s">
        <v>1</v>
      </c>
      <c r="D51" s="130" t="s">
        <v>419</v>
      </c>
      <c r="E51" s="130" t="s">
        <v>45</v>
      </c>
      <c r="F51" s="189" t="s">
        <v>372</v>
      </c>
      <c r="G51" s="189" t="s">
        <v>354</v>
      </c>
    </row>
    <row r="52" spans="2:7" ht="15" customHeight="1">
      <c r="B52" s="128">
        <v>52</v>
      </c>
      <c r="C52" s="129" t="s">
        <v>1</v>
      </c>
      <c r="D52" s="130" t="s">
        <v>420</v>
      </c>
      <c r="E52" s="130" t="s">
        <v>72</v>
      </c>
      <c r="F52" s="189" t="s">
        <v>352</v>
      </c>
      <c r="G52" s="189" t="s">
        <v>385</v>
      </c>
    </row>
    <row r="53" spans="2:7" ht="15" customHeight="1">
      <c r="B53" s="128">
        <v>53</v>
      </c>
      <c r="C53" s="129" t="s">
        <v>1</v>
      </c>
      <c r="D53" s="130" t="s">
        <v>421</v>
      </c>
      <c r="E53" s="130" t="s">
        <v>74</v>
      </c>
      <c r="F53" s="189" t="s">
        <v>311</v>
      </c>
      <c r="G53" s="189" t="s">
        <v>328</v>
      </c>
    </row>
    <row r="54" spans="2:7" ht="15" customHeight="1">
      <c r="B54" s="128">
        <v>54</v>
      </c>
      <c r="C54" s="129" t="s">
        <v>1</v>
      </c>
      <c r="D54" s="130" t="s">
        <v>422</v>
      </c>
      <c r="E54" s="130" t="s">
        <v>43</v>
      </c>
      <c r="F54" s="189" t="s">
        <v>324</v>
      </c>
      <c r="G54" s="189" t="s">
        <v>327</v>
      </c>
    </row>
  </sheetData>
  <mergeCells count="3">
    <mergeCell ref="D2:E2"/>
    <mergeCell ref="D3:E3"/>
    <mergeCell ref="D4:E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77"/>
  <sheetViews>
    <sheetView workbookViewId="0" topLeftCell="A19">
      <selection activeCell="E8" sqref="E8"/>
    </sheetView>
  </sheetViews>
  <sheetFormatPr defaultColWidth="9.140625" defaultRowHeight="12.75"/>
  <cols>
    <col min="1" max="1" width="5.28125" style="35" customWidth="1"/>
    <col min="2" max="2" width="6.00390625" style="108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06"/>
      <c r="F1" s="61" t="s">
        <v>0</v>
      </c>
      <c r="H1" s="92"/>
      <c r="I1" s="155"/>
    </row>
    <row r="2" spans="2:9" ht="18">
      <c r="B2" s="109"/>
      <c r="C2" s="2"/>
      <c r="F2" s="1" t="s">
        <v>160</v>
      </c>
      <c r="H2" s="182"/>
      <c r="I2" s="182"/>
    </row>
    <row r="3" spans="2:9" ht="15">
      <c r="B3" s="109"/>
      <c r="C3" s="2"/>
      <c r="F3" s="61" t="s">
        <v>158</v>
      </c>
      <c r="H3" s="178"/>
      <c r="I3" s="179"/>
    </row>
    <row r="4" spans="1:9" ht="15">
      <c r="A4" s="105"/>
      <c r="B4" s="109"/>
      <c r="C4" s="2"/>
      <c r="F4" s="61" t="s">
        <v>159</v>
      </c>
      <c r="H4" s="178"/>
      <c r="I4" s="179"/>
    </row>
    <row r="5" spans="3:9" ht="15" customHeight="1">
      <c r="C5" s="2"/>
      <c r="H5" s="178"/>
      <c r="I5" s="179"/>
    </row>
    <row r="6" spans="2:9" ht="15">
      <c r="B6" s="110" t="s">
        <v>5</v>
      </c>
      <c r="C6" s="2"/>
      <c r="H6" s="119" t="s">
        <v>32</v>
      </c>
      <c r="I6" s="116">
        <v>0.4986111111111111</v>
      </c>
    </row>
    <row r="7" spans="2:9" ht="12.75">
      <c r="B7" s="111" t="s">
        <v>6</v>
      </c>
      <c r="C7" s="4" t="s">
        <v>7</v>
      </c>
      <c r="D7" s="5" t="s">
        <v>8</v>
      </c>
      <c r="E7" s="6" t="s">
        <v>9</v>
      </c>
      <c r="F7" s="5"/>
      <c r="G7" s="5" t="s">
        <v>10</v>
      </c>
      <c r="H7" s="5" t="s">
        <v>11</v>
      </c>
      <c r="I7" s="7" t="s">
        <v>12</v>
      </c>
    </row>
    <row r="8" spans="1:9" ht="15" customHeight="1">
      <c r="A8" s="102" t="s">
        <v>244</v>
      </c>
      <c r="B8" s="133">
        <v>1</v>
      </c>
      <c r="C8" s="100" t="s">
        <v>2</v>
      </c>
      <c r="D8" s="101" t="s">
        <v>127</v>
      </c>
      <c r="E8" s="101" t="s">
        <v>128</v>
      </c>
      <c r="F8" s="101" t="s">
        <v>41</v>
      </c>
      <c r="G8" s="101" t="s">
        <v>127</v>
      </c>
      <c r="H8" s="101" t="s">
        <v>129</v>
      </c>
      <c r="I8" s="86" t="s">
        <v>79</v>
      </c>
    </row>
    <row r="9" spans="1:9" ht="15" customHeight="1">
      <c r="A9" s="102" t="s">
        <v>245</v>
      </c>
      <c r="B9" s="133">
        <v>2</v>
      </c>
      <c r="C9" s="100" t="s">
        <v>2</v>
      </c>
      <c r="D9" s="101" t="s">
        <v>126</v>
      </c>
      <c r="E9" s="101" t="s">
        <v>69</v>
      </c>
      <c r="F9" s="101" t="s">
        <v>41</v>
      </c>
      <c r="G9" s="101" t="s">
        <v>161</v>
      </c>
      <c r="H9" s="101" t="s">
        <v>135</v>
      </c>
      <c r="I9" s="86" t="s">
        <v>81</v>
      </c>
    </row>
    <row r="10" spans="1:9" ht="15" customHeight="1">
      <c r="A10" s="102" t="s">
        <v>246</v>
      </c>
      <c r="B10" s="133">
        <v>3</v>
      </c>
      <c r="C10" s="100" t="s">
        <v>2</v>
      </c>
      <c r="D10" s="101" t="s">
        <v>120</v>
      </c>
      <c r="E10" s="101" t="s">
        <v>295</v>
      </c>
      <c r="F10" s="101" t="s">
        <v>41</v>
      </c>
      <c r="G10" s="101" t="s">
        <v>120</v>
      </c>
      <c r="H10" s="101" t="s">
        <v>121</v>
      </c>
      <c r="I10" s="86" t="s">
        <v>82</v>
      </c>
    </row>
    <row r="11" spans="1:9" ht="15" customHeight="1">
      <c r="A11" s="102" t="s">
        <v>247</v>
      </c>
      <c r="B11" s="133">
        <v>4</v>
      </c>
      <c r="C11" s="100" t="s">
        <v>2</v>
      </c>
      <c r="D11" s="101" t="s">
        <v>122</v>
      </c>
      <c r="E11" s="101" t="s">
        <v>123</v>
      </c>
      <c r="F11" s="101" t="s">
        <v>41</v>
      </c>
      <c r="G11" s="101" t="s">
        <v>124</v>
      </c>
      <c r="H11" s="101" t="s">
        <v>125</v>
      </c>
      <c r="I11" s="86" t="s">
        <v>85</v>
      </c>
    </row>
    <row r="12" spans="1:9" ht="15" customHeight="1">
      <c r="A12" s="102" t="s">
        <v>248</v>
      </c>
      <c r="B12" s="133">
        <v>5</v>
      </c>
      <c r="C12" s="100" t="s">
        <v>2</v>
      </c>
      <c r="D12" s="101" t="s">
        <v>162</v>
      </c>
      <c r="E12" s="101" t="s">
        <v>163</v>
      </c>
      <c r="F12" s="101" t="s">
        <v>41</v>
      </c>
      <c r="G12" s="101" t="s">
        <v>163</v>
      </c>
      <c r="H12" s="101" t="s">
        <v>129</v>
      </c>
      <c r="I12" s="86" t="s">
        <v>86</v>
      </c>
    </row>
    <row r="13" spans="1:9" ht="15" customHeight="1">
      <c r="A13" s="102" t="s">
        <v>249</v>
      </c>
      <c r="B13" s="133">
        <v>6</v>
      </c>
      <c r="C13" s="100" t="s">
        <v>2</v>
      </c>
      <c r="D13" s="101" t="s">
        <v>130</v>
      </c>
      <c r="E13" s="101" t="s">
        <v>118</v>
      </c>
      <c r="F13" s="101" t="s">
        <v>41</v>
      </c>
      <c r="G13" s="101" t="s">
        <v>130</v>
      </c>
      <c r="H13" s="101" t="s">
        <v>115</v>
      </c>
      <c r="I13" s="86" t="s">
        <v>87</v>
      </c>
    </row>
    <row r="14" spans="1:9" ht="15" customHeight="1">
      <c r="A14" s="102" t="s">
        <v>250</v>
      </c>
      <c r="B14" s="133">
        <v>7</v>
      </c>
      <c r="C14" s="100" t="s">
        <v>2</v>
      </c>
      <c r="D14" s="101" t="s">
        <v>83</v>
      </c>
      <c r="E14" s="101" t="s">
        <v>84</v>
      </c>
      <c r="F14" s="101" t="s">
        <v>41</v>
      </c>
      <c r="G14" s="101" t="s">
        <v>83</v>
      </c>
      <c r="H14" s="101" t="s">
        <v>296</v>
      </c>
      <c r="I14" s="86" t="s">
        <v>88</v>
      </c>
    </row>
    <row r="15" spans="1:9" ht="15" customHeight="1">
      <c r="A15" s="102" t="s">
        <v>251</v>
      </c>
      <c r="B15" s="133">
        <v>8</v>
      </c>
      <c r="C15" s="100" t="s">
        <v>2</v>
      </c>
      <c r="D15" s="101" t="s">
        <v>119</v>
      </c>
      <c r="E15" s="101" t="s">
        <v>297</v>
      </c>
      <c r="F15" s="101" t="s">
        <v>41</v>
      </c>
      <c r="G15" s="101" t="s">
        <v>164</v>
      </c>
      <c r="H15" s="101" t="s">
        <v>111</v>
      </c>
      <c r="I15" s="86" t="s">
        <v>90</v>
      </c>
    </row>
    <row r="16" spans="1:9" ht="15" customHeight="1">
      <c r="A16" s="102" t="s">
        <v>252</v>
      </c>
      <c r="B16" s="133">
        <v>9</v>
      </c>
      <c r="C16" s="100" t="s">
        <v>2</v>
      </c>
      <c r="D16" s="101" t="s">
        <v>165</v>
      </c>
      <c r="E16" s="101" t="s">
        <v>166</v>
      </c>
      <c r="F16" s="101" t="s">
        <v>41</v>
      </c>
      <c r="G16" s="101" t="s">
        <v>165</v>
      </c>
      <c r="H16" s="101" t="s">
        <v>125</v>
      </c>
      <c r="I16" s="86" t="s">
        <v>91</v>
      </c>
    </row>
    <row r="17" spans="1:9" ht="15" customHeight="1">
      <c r="A17" s="102" t="s">
        <v>253</v>
      </c>
      <c r="B17" s="133">
        <v>10</v>
      </c>
      <c r="C17" s="100" t="s">
        <v>2</v>
      </c>
      <c r="D17" s="101" t="s">
        <v>167</v>
      </c>
      <c r="E17" s="101" t="s">
        <v>168</v>
      </c>
      <c r="F17" s="101" t="s">
        <v>41</v>
      </c>
      <c r="G17" s="101" t="s">
        <v>167</v>
      </c>
      <c r="H17" s="101" t="s">
        <v>111</v>
      </c>
      <c r="I17" s="86" t="s">
        <v>93</v>
      </c>
    </row>
    <row r="18" spans="1:9" ht="15" customHeight="1">
      <c r="A18" s="102" t="s">
        <v>254</v>
      </c>
      <c r="B18" s="133">
        <v>11</v>
      </c>
      <c r="C18" s="100" t="s">
        <v>2</v>
      </c>
      <c r="D18" s="101" t="s">
        <v>169</v>
      </c>
      <c r="E18" s="101" t="s">
        <v>170</v>
      </c>
      <c r="F18" s="101" t="s">
        <v>41</v>
      </c>
      <c r="G18" s="101" t="s">
        <v>171</v>
      </c>
      <c r="H18" s="101" t="s">
        <v>111</v>
      </c>
      <c r="I18" s="86" t="s">
        <v>97</v>
      </c>
    </row>
    <row r="19" spans="1:9" ht="15" customHeight="1">
      <c r="A19" s="102" t="s">
        <v>255</v>
      </c>
      <c r="B19" s="133">
        <v>12</v>
      </c>
      <c r="C19" s="100" t="s">
        <v>2</v>
      </c>
      <c r="D19" s="101" t="s">
        <v>139</v>
      </c>
      <c r="E19" s="101" t="s">
        <v>140</v>
      </c>
      <c r="F19" s="101" t="s">
        <v>41</v>
      </c>
      <c r="G19" s="101" t="s">
        <v>141</v>
      </c>
      <c r="H19" s="101" t="s">
        <v>142</v>
      </c>
      <c r="I19" s="86" t="s">
        <v>98</v>
      </c>
    </row>
    <row r="20" spans="1:9" ht="15" customHeight="1">
      <c r="A20" s="102" t="s">
        <v>256</v>
      </c>
      <c r="B20" s="133">
        <v>14</v>
      </c>
      <c r="C20" s="100" t="s">
        <v>2</v>
      </c>
      <c r="D20" s="101" t="s">
        <v>113</v>
      </c>
      <c r="E20" s="101" t="s">
        <v>138</v>
      </c>
      <c r="F20" s="101" t="s">
        <v>41</v>
      </c>
      <c r="G20" s="101" t="s">
        <v>1026</v>
      </c>
      <c r="H20" s="101" t="s">
        <v>111</v>
      </c>
      <c r="I20" s="86" t="s">
        <v>101</v>
      </c>
    </row>
    <row r="21" spans="1:9" ht="15" customHeight="1">
      <c r="A21" s="102" t="s">
        <v>257</v>
      </c>
      <c r="B21" s="133">
        <v>15</v>
      </c>
      <c r="C21" s="100" t="s">
        <v>33</v>
      </c>
      <c r="D21" s="101" t="s">
        <v>106</v>
      </c>
      <c r="E21" s="101" t="s">
        <v>298</v>
      </c>
      <c r="F21" s="101" t="s">
        <v>41</v>
      </c>
      <c r="G21" s="101" t="s">
        <v>106</v>
      </c>
      <c r="H21" s="101" t="s">
        <v>45</v>
      </c>
      <c r="I21" s="86" t="s">
        <v>103</v>
      </c>
    </row>
    <row r="22" spans="1:9" ht="15" customHeight="1">
      <c r="A22" s="102" t="s">
        <v>258</v>
      </c>
      <c r="B22" s="133">
        <v>16</v>
      </c>
      <c r="C22" s="100" t="s">
        <v>33</v>
      </c>
      <c r="D22" s="101" t="s">
        <v>94</v>
      </c>
      <c r="E22" s="101" t="s">
        <v>95</v>
      </c>
      <c r="F22" s="101" t="s">
        <v>41</v>
      </c>
      <c r="G22" s="101" t="s">
        <v>96</v>
      </c>
      <c r="H22" s="101" t="s">
        <v>45</v>
      </c>
      <c r="I22" s="86" t="s">
        <v>104</v>
      </c>
    </row>
    <row r="23" spans="1:9" ht="15" customHeight="1">
      <c r="A23" s="102" t="s">
        <v>259</v>
      </c>
      <c r="B23" s="133">
        <v>17</v>
      </c>
      <c r="C23" s="100" t="s">
        <v>33</v>
      </c>
      <c r="D23" s="101" t="s">
        <v>172</v>
      </c>
      <c r="E23" s="101" t="s">
        <v>173</v>
      </c>
      <c r="F23" s="101" t="s">
        <v>41</v>
      </c>
      <c r="G23" s="101" t="s">
        <v>172</v>
      </c>
      <c r="H23" s="101" t="s">
        <v>174</v>
      </c>
      <c r="I23" s="86" t="s">
        <v>105</v>
      </c>
    </row>
    <row r="24" spans="1:9" ht="15" customHeight="1">
      <c r="A24" s="102" t="s">
        <v>260</v>
      </c>
      <c r="B24" s="133">
        <v>18</v>
      </c>
      <c r="C24" s="100" t="s">
        <v>33</v>
      </c>
      <c r="D24" s="101" t="s">
        <v>99</v>
      </c>
      <c r="E24" s="101" t="s">
        <v>175</v>
      </c>
      <c r="F24" s="101" t="s">
        <v>41</v>
      </c>
      <c r="G24" s="101" t="s">
        <v>100</v>
      </c>
      <c r="H24" s="101" t="s">
        <v>176</v>
      </c>
      <c r="I24" s="86" t="s">
        <v>107</v>
      </c>
    </row>
    <row r="25" spans="1:9" ht="15" customHeight="1">
      <c r="A25" s="102" t="s">
        <v>261</v>
      </c>
      <c r="B25" s="133">
        <v>19</v>
      </c>
      <c r="C25" s="100" t="s">
        <v>33</v>
      </c>
      <c r="D25" s="101" t="s">
        <v>177</v>
      </c>
      <c r="E25" s="101" t="s">
        <v>178</v>
      </c>
      <c r="F25" s="101" t="s">
        <v>41</v>
      </c>
      <c r="G25" s="101" t="s">
        <v>60</v>
      </c>
      <c r="H25" s="101" t="s">
        <v>89</v>
      </c>
      <c r="I25" s="86" t="s">
        <v>109</v>
      </c>
    </row>
    <row r="26" spans="1:9" ht="15" customHeight="1">
      <c r="A26" s="102" t="s">
        <v>262</v>
      </c>
      <c r="B26" s="133">
        <v>20</v>
      </c>
      <c r="C26" s="100" t="s">
        <v>33</v>
      </c>
      <c r="D26" s="101" t="s">
        <v>179</v>
      </c>
      <c r="E26" s="101" t="s">
        <v>180</v>
      </c>
      <c r="F26" s="101" t="s">
        <v>41</v>
      </c>
      <c r="G26" s="101" t="s">
        <v>179</v>
      </c>
      <c r="H26" s="101" t="s">
        <v>299</v>
      </c>
      <c r="I26" s="86" t="s">
        <v>110</v>
      </c>
    </row>
    <row r="27" spans="1:9" ht="15" customHeight="1">
      <c r="A27" s="102" t="s">
        <v>263</v>
      </c>
      <c r="B27" s="133">
        <v>21</v>
      </c>
      <c r="C27" s="100" t="s">
        <v>33</v>
      </c>
      <c r="D27" s="101" t="s">
        <v>181</v>
      </c>
      <c r="E27" s="101" t="s">
        <v>108</v>
      </c>
      <c r="F27" s="101" t="s">
        <v>41</v>
      </c>
      <c r="G27" s="101" t="s">
        <v>182</v>
      </c>
      <c r="H27" s="101" t="s">
        <v>183</v>
      </c>
      <c r="I27" s="86" t="s">
        <v>112</v>
      </c>
    </row>
    <row r="28" spans="1:9" ht="15" customHeight="1">
      <c r="A28" s="102" t="s">
        <v>264</v>
      </c>
      <c r="B28" s="133">
        <v>23</v>
      </c>
      <c r="C28" s="100" t="s">
        <v>33</v>
      </c>
      <c r="D28" s="101" t="s">
        <v>184</v>
      </c>
      <c r="E28" s="101" t="s">
        <v>185</v>
      </c>
      <c r="F28" s="101" t="s">
        <v>41</v>
      </c>
      <c r="G28" s="101" t="s">
        <v>184</v>
      </c>
      <c r="H28" s="101" t="s">
        <v>186</v>
      </c>
      <c r="I28" s="86" t="s">
        <v>114</v>
      </c>
    </row>
    <row r="29" spans="1:9" ht="15" customHeight="1">
      <c r="A29" s="102" t="s">
        <v>265</v>
      </c>
      <c r="B29" s="133">
        <v>24</v>
      </c>
      <c r="C29" s="100" t="s">
        <v>33</v>
      </c>
      <c r="D29" s="101" t="s">
        <v>187</v>
      </c>
      <c r="E29" s="101" t="s">
        <v>151</v>
      </c>
      <c r="F29" s="101" t="s">
        <v>41</v>
      </c>
      <c r="G29" s="101" t="s">
        <v>151</v>
      </c>
      <c r="H29" s="101" t="s">
        <v>188</v>
      </c>
      <c r="I29" s="86" t="s">
        <v>116</v>
      </c>
    </row>
    <row r="30" spans="1:9" ht="15" customHeight="1">
      <c r="A30" s="102" t="s">
        <v>266</v>
      </c>
      <c r="B30" s="133">
        <v>25</v>
      </c>
      <c r="C30" s="100" t="s">
        <v>33</v>
      </c>
      <c r="D30" s="101" t="s">
        <v>189</v>
      </c>
      <c r="E30" s="101" t="s">
        <v>190</v>
      </c>
      <c r="F30" s="101" t="s">
        <v>41</v>
      </c>
      <c r="G30" s="101" t="s">
        <v>189</v>
      </c>
      <c r="H30" s="101" t="s">
        <v>45</v>
      </c>
      <c r="I30" s="86" t="s">
        <v>117</v>
      </c>
    </row>
    <row r="31" spans="1:9" ht="15" customHeight="1">
      <c r="A31" s="102" t="s">
        <v>267</v>
      </c>
      <c r="B31" s="133">
        <v>26</v>
      </c>
      <c r="C31" s="100" t="s">
        <v>33</v>
      </c>
      <c r="D31" s="101" t="s">
        <v>154</v>
      </c>
      <c r="E31" s="101" t="s">
        <v>153</v>
      </c>
      <c r="F31" s="101" t="s">
        <v>41</v>
      </c>
      <c r="G31" s="101" t="s">
        <v>154</v>
      </c>
      <c r="H31" s="101" t="s">
        <v>89</v>
      </c>
      <c r="I31" s="86" t="s">
        <v>156</v>
      </c>
    </row>
    <row r="32" spans="1:9" ht="15" customHeight="1">
      <c r="A32" s="102" t="s">
        <v>268</v>
      </c>
      <c r="B32" s="133">
        <v>27</v>
      </c>
      <c r="C32" s="100" t="s">
        <v>34</v>
      </c>
      <c r="D32" s="101" t="s">
        <v>80</v>
      </c>
      <c r="E32" s="101" t="s">
        <v>133</v>
      </c>
      <c r="F32" s="101" t="s">
        <v>41</v>
      </c>
      <c r="G32" s="101" t="s">
        <v>80</v>
      </c>
      <c r="H32" s="101" t="s">
        <v>43</v>
      </c>
      <c r="I32" s="86" t="s">
        <v>157</v>
      </c>
    </row>
    <row r="33" spans="1:9" ht="15" customHeight="1">
      <c r="A33" s="102" t="s">
        <v>269</v>
      </c>
      <c r="B33" s="133">
        <v>28</v>
      </c>
      <c r="C33" s="100" t="s">
        <v>34</v>
      </c>
      <c r="D33" s="101" t="s">
        <v>136</v>
      </c>
      <c r="E33" s="101" t="s">
        <v>137</v>
      </c>
      <c r="F33" s="101" t="s">
        <v>41</v>
      </c>
      <c r="G33" s="101" t="s">
        <v>136</v>
      </c>
      <c r="H33" s="101" t="s">
        <v>43</v>
      </c>
      <c r="I33" s="86" t="s">
        <v>191</v>
      </c>
    </row>
    <row r="34" spans="1:9" ht="15" customHeight="1">
      <c r="A34" s="102" t="s">
        <v>270</v>
      </c>
      <c r="B34" s="133">
        <v>29</v>
      </c>
      <c r="C34" s="100" t="s">
        <v>34</v>
      </c>
      <c r="D34" s="101" t="s">
        <v>73</v>
      </c>
      <c r="E34" s="101" t="s">
        <v>193</v>
      </c>
      <c r="F34" s="101" t="s">
        <v>41</v>
      </c>
      <c r="G34" s="101" t="s">
        <v>194</v>
      </c>
      <c r="H34" s="101" t="s">
        <v>74</v>
      </c>
      <c r="I34" s="86" t="s">
        <v>192</v>
      </c>
    </row>
    <row r="35" spans="1:9" ht="15" customHeight="1">
      <c r="A35" s="102" t="s">
        <v>271</v>
      </c>
      <c r="B35" s="133">
        <v>30</v>
      </c>
      <c r="C35" s="100" t="s">
        <v>34</v>
      </c>
      <c r="D35" s="101" t="s">
        <v>92</v>
      </c>
      <c r="E35" s="101" t="s">
        <v>196</v>
      </c>
      <c r="F35" s="101" t="s">
        <v>41</v>
      </c>
      <c r="G35" s="101" t="s">
        <v>92</v>
      </c>
      <c r="H35" s="101" t="s">
        <v>43</v>
      </c>
      <c r="I35" s="86" t="s">
        <v>195</v>
      </c>
    </row>
    <row r="36" spans="1:9" ht="15" customHeight="1">
      <c r="A36" s="102" t="s">
        <v>272</v>
      </c>
      <c r="B36" s="133">
        <v>31</v>
      </c>
      <c r="C36" s="100" t="s">
        <v>34</v>
      </c>
      <c r="D36" s="101" t="s">
        <v>75</v>
      </c>
      <c r="E36" s="101" t="s">
        <v>132</v>
      </c>
      <c r="F36" s="101" t="s">
        <v>41</v>
      </c>
      <c r="G36" s="101" t="s">
        <v>75</v>
      </c>
      <c r="H36" s="101" t="s">
        <v>43</v>
      </c>
      <c r="I36" s="86" t="s">
        <v>197</v>
      </c>
    </row>
    <row r="37" spans="1:9" ht="15" customHeight="1">
      <c r="A37" s="102" t="s">
        <v>273</v>
      </c>
      <c r="B37" s="133">
        <v>33</v>
      </c>
      <c r="C37" s="100" t="s">
        <v>34</v>
      </c>
      <c r="D37" s="101" t="s">
        <v>76</v>
      </c>
      <c r="E37" s="101" t="s">
        <v>77</v>
      </c>
      <c r="F37" s="101" t="s">
        <v>41</v>
      </c>
      <c r="G37" s="101" t="s">
        <v>76</v>
      </c>
      <c r="H37" s="101" t="s">
        <v>78</v>
      </c>
      <c r="I37" s="86" t="s">
        <v>198</v>
      </c>
    </row>
    <row r="38" spans="1:9" ht="15" customHeight="1">
      <c r="A38" s="102" t="s">
        <v>274</v>
      </c>
      <c r="B38" s="133">
        <v>34</v>
      </c>
      <c r="C38" s="100" t="s">
        <v>34</v>
      </c>
      <c r="D38" s="101" t="s">
        <v>1025</v>
      </c>
      <c r="E38" s="101" t="s">
        <v>202</v>
      </c>
      <c r="F38" s="101" t="s">
        <v>41</v>
      </c>
      <c r="G38" s="101" t="s">
        <v>1025</v>
      </c>
      <c r="H38" s="101" t="s">
        <v>43</v>
      </c>
      <c r="I38" s="86" t="s">
        <v>199</v>
      </c>
    </row>
    <row r="39" spans="1:9" ht="15" customHeight="1">
      <c r="A39" s="102" t="s">
        <v>275</v>
      </c>
      <c r="B39" s="133">
        <v>35</v>
      </c>
      <c r="C39" s="100" t="s">
        <v>34</v>
      </c>
      <c r="D39" s="101" t="s">
        <v>204</v>
      </c>
      <c r="E39" s="101" t="s">
        <v>300</v>
      </c>
      <c r="F39" s="101" t="s">
        <v>41</v>
      </c>
      <c r="G39" s="101" t="s">
        <v>205</v>
      </c>
      <c r="H39" s="101" t="s">
        <v>42</v>
      </c>
      <c r="I39" s="86" t="s">
        <v>200</v>
      </c>
    </row>
    <row r="40" spans="1:9" ht="15" customHeight="1">
      <c r="A40" s="102" t="s">
        <v>276</v>
      </c>
      <c r="B40" s="133">
        <v>36</v>
      </c>
      <c r="C40" s="100" t="s">
        <v>36</v>
      </c>
      <c r="D40" s="101" t="s">
        <v>53</v>
      </c>
      <c r="E40" s="101" t="s">
        <v>54</v>
      </c>
      <c r="F40" s="101" t="s">
        <v>41</v>
      </c>
      <c r="G40" s="101" t="s">
        <v>55</v>
      </c>
      <c r="H40" s="101" t="s">
        <v>147</v>
      </c>
      <c r="I40" s="86" t="s">
        <v>203</v>
      </c>
    </row>
    <row r="41" spans="1:9" ht="15" customHeight="1">
      <c r="A41" s="102" t="s">
        <v>277</v>
      </c>
      <c r="B41" s="133">
        <v>37</v>
      </c>
      <c r="C41" s="100" t="s">
        <v>36</v>
      </c>
      <c r="D41" s="101" t="s">
        <v>48</v>
      </c>
      <c r="E41" s="101" t="s">
        <v>131</v>
      </c>
      <c r="F41" s="101" t="s">
        <v>41</v>
      </c>
      <c r="G41" s="101" t="s">
        <v>49</v>
      </c>
      <c r="H41" s="101" t="s">
        <v>50</v>
      </c>
      <c r="I41" s="86" t="s">
        <v>206</v>
      </c>
    </row>
    <row r="42" spans="1:9" ht="15" customHeight="1">
      <c r="A42" s="102" t="s">
        <v>278</v>
      </c>
      <c r="B42" s="133">
        <v>38</v>
      </c>
      <c r="C42" s="100" t="s">
        <v>36</v>
      </c>
      <c r="D42" s="101" t="s">
        <v>61</v>
      </c>
      <c r="E42" s="101" t="s">
        <v>209</v>
      </c>
      <c r="F42" s="101" t="s">
        <v>41</v>
      </c>
      <c r="G42" s="101" t="s">
        <v>1026</v>
      </c>
      <c r="H42" s="101" t="s">
        <v>56</v>
      </c>
      <c r="I42" s="86" t="s">
        <v>207</v>
      </c>
    </row>
    <row r="43" spans="1:9" ht="15" customHeight="1">
      <c r="A43" s="102" t="s">
        <v>279</v>
      </c>
      <c r="B43" s="133">
        <v>39</v>
      </c>
      <c r="C43" s="100" t="s">
        <v>36</v>
      </c>
      <c r="D43" s="101" t="s">
        <v>148</v>
      </c>
      <c r="E43" s="101" t="s">
        <v>149</v>
      </c>
      <c r="F43" s="101" t="s">
        <v>41</v>
      </c>
      <c r="G43" s="101" t="s">
        <v>47</v>
      </c>
      <c r="H43" s="101" t="s">
        <v>211</v>
      </c>
      <c r="I43" s="86" t="s">
        <v>208</v>
      </c>
    </row>
    <row r="44" spans="1:9" ht="15" customHeight="1">
      <c r="A44" s="102" t="s">
        <v>280</v>
      </c>
      <c r="B44" s="133">
        <v>40</v>
      </c>
      <c r="C44" s="100" t="s">
        <v>36</v>
      </c>
      <c r="D44" s="101" t="s">
        <v>57</v>
      </c>
      <c r="E44" s="101" t="s">
        <v>58</v>
      </c>
      <c r="F44" s="101" t="s">
        <v>41</v>
      </c>
      <c r="G44" s="101" t="s">
        <v>58</v>
      </c>
      <c r="H44" s="101" t="s">
        <v>59</v>
      </c>
      <c r="I44" s="86" t="s">
        <v>210</v>
      </c>
    </row>
    <row r="45" spans="1:9" ht="15" customHeight="1">
      <c r="A45" s="102" t="s">
        <v>281</v>
      </c>
      <c r="B45" s="133">
        <v>41</v>
      </c>
      <c r="C45" s="100" t="s">
        <v>36</v>
      </c>
      <c r="D45" s="101" t="s">
        <v>214</v>
      </c>
      <c r="E45" s="101" t="s">
        <v>215</v>
      </c>
      <c r="F45" s="101" t="s">
        <v>41</v>
      </c>
      <c r="G45" s="101" t="s">
        <v>216</v>
      </c>
      <c r="H45" s="101" t="s">
        <v>152</v>
      </c>
      <c r="I45" s="86" t="s">
        <v>212</v>
      </c>
    </row>
    <row r="46" spans="1:9" ht="15" customHeight="1">
      <c r="A46" s="102" t="s">
        <v>282</v>
      </c>
      <c r="B46" s="133">
        <v>42</v>
      </c>
      <c r="C46" s="100" t="s">
        <v>36</v>
      </c>
      <c r="D46" s="101" t="s">
        <v>46</v>
      </c>
      <c r="E46" s="101" t="s">
        <v>218</v>
      </c>
      <c r="F46" s="101" t="s">
        <v>41</v>
      </c>
      <c r="G46" s="101" t="s">
        <v>47</v>
      </c>
      <c r="H46" s="101" t="s">
        <v>219</v>
      </c>
      <c r="I46" s="86" t="s">
        <v>213</v>
      </c>
    </row>
    <row r="47" spans="1:9" ht="15" customHeight="1">
      <c r="A47" s="102" t="s">
        <v>283</v>
      </c>
      <c r="B47" s="133">
        <v>43</v>
      </c>
      <c r="C47" s="100" t="s">
        <v>36</v>
      </c>
      <c r="D47" s="101" t="s">
        <v>221</v>
      </c>
      <c r="E47" s="101" t="s">
        <v>222</v>
      </c>
      <c r="F47" s="101" t="s">
        <v>41</v>
      </c>
      <c r="G47" s="101" t="s">
        <v>223</v>
      </c>
      <c r="H47" s="101" t="s">
        <v>50</v>
      </c>
      <c r="I47" s="86" t="s">
        <v>217</v>
      </c>
    </row>
    <row r="48" spans="1:9" ht="15" customHeight="1">
      <c r="A48" s="102" t="s">
        <v>284</v>
      </c>
      <c r="B48" s="133">
        <v>44</v>
      </c>
      <c r="C48" s="100" t="s">
        <v>37</v>
      </c>
      <c r="D48" s="101" t="s">
        <v>44</v>
      </c>
      <c r="E48" s="101" t="s">
        <v>301</v>
      </c>
      <c r="F48" s="101" t="s">
        <v>41</v>
      </c>
      <c r="G48" s="101" t="s">
        <v>44</v>
      </c>
      <c r="H48" s="101" t="s">
        <v>43</v>
      </c>
      <c r="I48" s="86" t="s">
        <v>220</v>
      </c>
    </row>
    <row r="49" spans="1:9" ht="15" customHeight="1">
      <c r="A49" s="102" t="s">
        <v>285</v>
      </c>
      <c r="B49" s="133">
        <v>45</v>
      </c>
      <c r="C49" s="100" t="s">
        <v>37</v>
      </c>
      <c r="D49" s="101" t="s">
        <v>226</v>
      </c>
      <c r="E49" s="101" t="s">
        <v>227</v>
      </c>
      <c r="F49" s="101" t="s">
        <v>41</v>
      </c>
      <c r="G49" s="101" t="s">
        <v>226</v>
      </c>
      <c r="H49" s="101" t="s">
        <v>42</v>
      </c>
      <c r="I49" s="86" t="s">
        <v>224</v>
      </c>
    </row>
    <row r="50" spans="1:9" ht="15" customHeight="1">
      <c r="A50" s="102" t="s">
        <v>286</v>
      </c>
      <c r="B50" s="133">
        <v>46</v>
      </c>
      <c r="C50" s="100" t="s">
        <v>37</v>
      </c>
      <c r="D50" s="101" t="s">
        <v>52</v>
      </c>
      <c r="E50" s="101" t="s">
        <v>51</v>
      </c>
      <c r="F50" s="101" t="s">
        <v>41</v>
      </c>
      <c r="G50" s="101" t="s">
        <v>51</v>
      </c>
      <c r="H50" s="101" t="s">
        <v>176</v>
      </c>
      <c r="I50" s="86" t="s">
        <v>225</v>
      </c>
    </row>
    <row r="51" spans="1:9" ht="15" customHeight="1">
      <c r="A51" s="102" t="s">
        <v>287</v>
      </c>
      <c r="B51" s="133">
        <v>47</v>
      </c>
      <c r="C51" s="100" t="s">
        <v>1</v>
      </c>
      <c r="D51" s="101" t="s">
        <v>70</v>
      </c>
      <c r="E51" s="101" t="s">
        <v>155</v>
      </c>
      <c r="F51" s="101" t="s">
        <v>41</v>
      </c>
      <c r="G51" s="101" t="s">
        <v>71</v>
      </c>
      <c r="H51" s="101" t="s">
        <v>72</v>
      </c>
      <c r="I51" s="86" t="s">
        <v>228</v>
      </c>
    </row>
    <row r="52" spans="1:9" ht="15" customHeight="1">
      <c r="A52" s="102" t="s">
        <v>288</v>
      </c>
      <c r="B52" s="133">
        <v>48</v>
      </c>
      <c r="C52" s="100" t="s">
        <v>1</v>
      </c>
      <c r="D52" s="101" t="s">
        <v>63</v>
      </c>
      <c r="E52" s="101" t="s">
        <v>64</v>
      </c>
      <c r="F52" s="101" t="s">
        <v>41</v>
      </c>
      <c r="G52" s="101" t="s">
        <v>102</v>
      </c>
      <c r="H52" s="101" t="s">
        <v>43</v>
      </c>
      <c r="I52" s="86" t="s">
        <v>229</v>
      </c>
    </row>
    <row r="53" spans="1:9" ht="15" customHeight="1">
      <c r="A53" s="102" t="s">
        <v>289</v>
      </c>
      <c r="B53" s="133">
        <v>49</v>
      </c>
      <c r="C53" s="100" t="s">
        <v>1</v>
      </c>
      <c r="D53" s="101" t="s">
        <v>68</v>
      </c>
      <c r="E53" s="101" t="s">
        <v>302</v>
      </c>
      <c r="F53" s="101" t="s">
        <v>41</v>
      </c>
      <c r="G53" s="101" t="s">
        <v>68</v>
      </c>
      <c r="H53" s="101" t="s">
        <v>43</v>
      </c>
      <c r="I53" s="86" t="s">
        <v>230</v>
      </c>
    </row>
    <row r="54" spans="1:9" ht="15" customHeight="1">
      <c r="A54" s="102" t="s">
        <v>290</v>
      </c>
      <c r="B54" s="133">
        <v>50</v>
      </c>
      <c r="C54" s="100" t="s">
        <v>1</v>
      </c>
      <c r="D54" s="101" t="s">
        <v>145</v>
      </c>
      <c r="E54" s="101" t="s">
        <v>303</v>
      </c>
      <c r="F54" s="101" t="s">
        <v>41</v>
      </c>
      <c r="G54" s="101" t="s">
        <v>146</v>
      </c>
      <c r="H54" s="101" t="s">
        <v>233</v>
      </c>
      <c r="I54" s="86" t="s">
        <v>231</v>
      </c>
    </row>
    <row r="55" spans="1:9" ht="15" customHeight="1">
      <c r="A55" s="102" t="s">
        <v>291</v>
      </c>
      <c r="B55" s="133">
        <v>51</v>
      </c>
      <c r="C55" s="100" t="s">
        <v>1</v>
      </c>
      <c r="D55" s="101" t="s">
        <v>143</v>
      </c>
      <c r="E55" s="101" t="s">
        <v>144</v>
      </c>
      <c r="F55" s="101" t="s">
        <v>41</v>
      </c>
      <c r="G55" s="101" t="s">
        <v>144</v>
      </c>
      <c r="H55" s="101" t="s">
        <v>45</v>
      </c>
      <c r="I55" s="86" t="s">
        <v>232</v>
      </c>
    </row>
    <row r="56" spans="1:9" ht="15" customHeight="1">
      <c r="A56" s="102" t="s">
        <v>292</v>
      </c>
      <c r="B56" s="133">
        <v>52</v>
      </c>
      <c r="C56" s="100" t="s">
        <v>1</v>
      </c>
      <c r="D56" s="101" t="s">
        <v>65</v>
      </c>
      <c r="E56" s="101" t="s">
        <v>66</v>
      </c>
      <c r="F56" s="101" t="s">
        <v>41</v>
      </c>
      <c r="G56" s="101" t="s">
        <v>67</v>
      </c>
      <c r="H56" s="101" t="s">
        <v>72</v>
      </c>
      <c r="I56" s="86" t="s">
        <v>234</v>
      </c>
    </row>
    <row r="57" spans="1:9" ht="15" customHeight="1">
      <c r="A57" s="102" t="s">
        <v>293</v>
      </c>
      <c r="B57" s="133">
        <v>53</v>
      </c>
      <c r="C57" s="100" t="s">
        <v>1</v>
      </c>
      <c r="D57" s="101" t="s">
        <v>237</v>
      </c>
      <c r="E57" s="101" t="s">
        <v>238</v>
      </c>
      <c r="F57" s="101" t="s">
        <v>41</v>
      </c>
      <c r="G57" s="101" t="s">
        <v>238</v>
      </c>
      <c r="H57" s="101" t="s">
        <v>74</v>
      </c>
      <c r="I57" s="86" t="s">
        <v>235</v>
      </c>
    </row>
    <row r="58" spans="1:9" ht="15" customHeight="1">
      <c r="A58" s="102" t="s">
        <v>294</v>
      </c>
      <c r="B58" s="133">
        <v>54</v>
      </c>
      <c r="C58" s="100" t="s">
        <v>1</v>
      </c>
      <c r="D58" s="101" t="s">
        <v>150</v>
      </c>
      <c r="E58" s="101" t="s">
        <v>239</v>
      </c>
      <c r="F58" s="101" t="s">
        <v>41</v>
      </c>
      <c r="G58" s="101" t="s">
        <v>96</v>
      </c>
      <c r="H58" s="101" t="s">
        <v>43</v>
      </c>
      <c r="I58" s="86" t="s">
        <v>236</v>
      </c>
    </row>
    <row r="59" spans="1:9" ht="12.75">
      <c r="A59" s="107"/>
      <c r="B59" s="112"/>
      <c r="C59" s="103"/>
      <c r="D59" s="103"/>
      <c r="E59" s="103"/>
      <c r="F59" s="103"/>
      <c r="G59" s="103"/>
      <c r="H59" s="103"/>
      <c r="I59" s="103"/>
    </row>
    <row r="60" spans="1:9" ht="12.75">
      <c r="A60" s="107"/>
      <c r="B60" s="112"/>
      <c r="C60" s="103"/>
      <c r="D60" s="103"/>
      <c r="E60" s="103"/>
      <c r="F60" s="103"/>
      <c r="G60" s="103"/>
      <c r="H60" s="103"/>
      <c r="I60" s="103"/>
    </row>
    <row r="61" spans="1:9" ht="12.75">
      <c r="A61" s="107"/>
      <c r="B61" s="112"/>
      <c r="C61" s="103"/>
      <c r="D61" s="103"/>
      <c r="E61" s="103"/>
      <c r="F61" s="103"/>
      <c r="G61" s="103"/>
      <c r="H61" s="103"/>
      <c r="I61" s="103"/>
    </row>
    <row r="62" spans="1:9" ht="12.75">
      <c r="A62" s="107"/>
      <c r="B62" s="112"/>
      <c r="C62" s="103"/>
      <c r="D62" s="103"/>
      <c r="E62" s="103"/>
      <c r="F62" s="103"/>
      <c r="G62" s="103"/>
      <c r="H62" s="103"/>
      <c r="I62" s="103"/>
    </row>
    <row r="63" spans="1:9" ht="12.75">
      <c r="A63" s="107"/>
      <c r="B63" s="112"/>
      <c r="C63" s="103"/>
      <c r="D63" s="103"/>
      <c r="E63" s="103"/>
      <c r="F63" s="103"/>
      <c r="G63" s="103"/>
      <c r="H63" s="103"/>
      <c r="I63" s="103"/>
    </row>
    <row r="64" spans="1:9" ht="12.75">
      <c r="A64" s="107"/>
      <c r="B64" s="112"/>
      <c r="C64" s="103"/>
      <c r="D64" s="103"/>
      <c r="E64" s="103"/>
      <c r="F64" s="103"/>
      <c r="G64" s="103"/>
      <c r="H64" s="103"/>
      <c r="I64" s="103"/>
    </row>
    <row r="65" spans="1:9" ht="12.75">
      <c r="A65" s="107"/>
      <c r="B65" s="112"/>
      <c r="C65" s="103"/>
      <c r="D65" s="103"/>
      <c r="E65" s="103"/>
      <c r="F65" s="103"/>
      <c r="G65" s="103"/>
      <c r="H65" s="103"/>
      <c r="I65" s="103"/>
    </row>
    <row r="66" spans="1:9" ht="12.75">
      <c r="A66" s="107"/>
      <c r="B66" s="112"/>
      <c r="C66" s="103"/>
      <c r="D66" s="103"/>
      <c r="E66" s="103"/>
      <c r="F66" s="103"/>
      <c r="G66" s="103"/>
      <c r="H66" s="103"/>
      <c r="I66" s="103"/>
    </row>
    <row r="67" spans="1:9" ht="12.75">
      <c r="A67" s="107"/>
      <c r="B67" s="112"/>
      <c r="C67" s="103"/>
      <c r="D67" s="103"/>
      <c r="E67" s="103"/>
      <c r="F67" s="103"/>
      <c r="G67" s="103"/>
      <c r="H67" s="103"/>
      <c r="I67" s="103"/>
    </row>
    <row r="68" spans="1:9" ht="12.75">
      <c r="A68" s="107"/>
      <c r="B68" s="112"/>
      <c r="C68" s="103"/>
      <c r="D68" s="103"/>
      <c r="E68" s="103"/>
      <c r="F68" s="103"/>
      <c r="G68" s="103"/>
      <c r="H68" s="103"/>
      <c r="I68" s="103"/>
    </row>
    <row r="69" spans="1:9" ht="12.75">
      <c r="A69" s="107"/>
      <c r="B69" s="112"/>
      <c r="C69" s="103"/>
      <c r="D69" s="103"/>
      <c r="E69" s="103"/>
      <c r="F69" s="103"/>
      <c r="G69" s="103"/>
      <c r="H69" s="103"/>
      <c r="I69" s="103"/>
    </row>
    <row r="70" spans="1:9" ht="12.75">
      <c r="A70" s="107"/>
      <c r="B70" s="112"/>
      <c r="C70" s="103"/>
      <c r="D70" s="103"/>
      <c r="E70" s="103"/>
      <c r="F70" s="103"/>
      <c r="G70" s="103"/>
      <c r="H70" s="103"/>
      <c r="I70" s="103"/>
    </row>
    <row r="71" spans="1:9" ht="12.75">
      <c r="A71" s="107"/>
      <c r="B71" s="112"/>
      <c r="C71" s="103"/>
      <c r="D71" s="103"/>
      <c r="E71" s="103"/>
      <c r="F71" s="103"/>
      <c r="G71" s="103"/>
      <c r="H71" s="103"/>
      <c r="I71" s="103"/>
    </row>
    <row r="72" spans="1:9" ht="12.75">
      <c r="A72" s="107"/>
      <c r="B72" s="112"/>
      <c r="C72" s="103"/>
      <c r="D72" s="103"/>
      <c r="E72" s="103"/>
      <c r="F72" s="103"/>
      <c r="G72" s="103"/>
      <c r="H72" s="103"/>
      <c r="I72" s="103"/>
    </row>
    <row r="73" spans="1:9" ht="12.75">
      <c r="A73" s="107"/>
      <c r="B73" s="112"/>
      <c r="C73" s="103"/>
      <c r="D73" s="103"/>
      <c r="E73" s="103"/>
      <c r="F73" s="103"/>
      <c r="G73" s="103"/>
      <c r="H73" s="103"/>
      <c r="I73" s="103"/>
    </row>
    <row r="74" spans="1:9" ht="12.75">
      <c r="A74" s="107"/>
      <c r="B74" s="112"/>
      <c r="C74" s="103"/>
      <c r="D74" s="103"/>
      <c r="E74" s="103"/>
      <c r="F74" s="103"/>
      <c r="G74" s="103"/>
      <c r="H74" s="103"/>
      <c r="I74" s="103"/>
    </row>
    <row r="75" spans="1:9" ht="12.75">
      <c r="A75" s="107"/>
      <c r="B75" s="112"/>
      <c r="C75" s="103"/>
      <c r="D75" s="103"/>
      <c r="E75" s="103"/>
      <c r="F75" s="103"/>
      <c r="G75" s="103"/>
      <c r="H75" s="103"/>
      <c r="I75" s="103"/>
    </row>
    <row r="76" spans="1:9" ht="12.75">
      <c r="A76" s="107"/>
      <c r="B76" s="112"/>
      <c r="C76" s="103"/>
      <c r="D76" s="103"/>
      <c r="E76" s="103"/>
      <c r="F76" s="103"/>
      <c r="G76" s="103"/>
      <c r="H76" s="103"/>
      <c r="I76" s="103"/>
    </row>
    <row r="77" spans="1:9" ht="12.75">
      <c r="A77" s="107"/>
      <c r="B77" s="112"/>
      <c r="C77" s="103"/>
      <c r="D77" s="103"/>
      <c r="E77" s="103"/>
      <c r="F77" s="103"/>
      <c r="G77" s="103"/>
      <c r="H77" s="103"/>
      <c r="I77" s="103"/>
    </row>
  </sheetData>
  <mergeCells count="1">
    <mergeCell ref="H2:I2"/>
  </mergeCells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159"/>
  <sheetViews>
    <sheetView workbookViewId="0" topLeftCell="A1">
      <selection activeCell="G19" sqref="G19"/>
    </sheetView>
  </sheetViews>
  <sheetFormatPr defaultColWidth="9.140625" defaultRowHeight="12.75"/>
  <cols>
    <col min="1" max="1" width="7.140625" style="0" customWidth="1"/>
    <col min="2" max="2" width="4.28125" style="108" customWidth="1"/>
    <col min="3" max="3" width="24.421875" style="0" bestFit="1" customWidth="1"/>
    <col min="4" max="9" width="6.8515625" style="0" customWidth="1"/>
    <col min="10" max="10" width="7.421875" style="0" customWidth="1"/>
    <col min="11" max="11" width="11.57421875" style="0" customWidth="1"/>
    <col min="13" max="13" width="15.140625" style="0" bestFit="1" customWidth="1"/>
  </cols>
  <sheetData>
    <row r="1" spans="1:11" ht="15" customHeight="1">
      <c r="A1" s="8"/>
      <c r="B1" s="134"/>
      <c r="C1" s="8"/>
      <c r="D1" s="8"/>
      <c r="E1" s="8"/>
      <c r="G1" s="61" t="str">
        <f>Startlist!$F1</f>
        <v>  </v>
      </c>
      <c r="H1" s="61"/>
      <c r="I1" s="8"/>
      <c r="J1" s="8"/>
      <c r="K1" s="8"/>
    </row>
    <row r="2" spans="1:11" ht="15.75">
      <c r="A2" s="113"/>
      <c r="B2" s="134"/>
      <c r="C2" s="8"/>
      <c r="D2" s="8"/>
      <c r="E2" s="8"/>
      <c r="F2" s="1" t="str">
        <f>Startlist!$F2</f>
        <v>Addinol  Kesk-Eesti rahvaralli 2012</v>
      </c>
      <c r="I2" s="8"/>
      <c r="J2" s="8"/>
      <c r="K2" s="8"/>
    </row>
    <row r="3" spans="1:11" ht="15">
      <c r="A3" s="8"/>
      <c r="B3" s="134"/>
      <c r="C3" s="8"/>
      <c r="D3" s="8"/>
      <c r="E3" s="8"/>
      <c r="F3" s="61" t="str">
        <f>Startlist!$F3</f>
        <v>10.03.2012</v>
      </c>
      <c r="I3" s="8"/>
      <c r="J3" s="8"/>
      <c r="K3" s="8"/>
    </row>
    <row r="4" spans="1:11" ht="15">
      <c r="A4" s="8"/>
      <c r="B4" s="134"/>
      <c r="C4" s="8"/>
      <c r="D4" s="8"/>
      <c r="E4" s="8"/>
      <c r="F4" s="61" t="str">
        <f>Startlist!$F4</f>
        <v>Keava</v>
      </c>
      <c r="I4" s="8"/>
      <c r="J4" s="8"/>
      <c r="K4" s="8"/>
    </row>
    <row r="5" spans="1:11" ht="15">
      <c r="A5" s="15" t="s">
        <v>3</v>
      </c>
      <c r="B5" s="134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77" t="s">
        <v>13</v>
      </c>
      <c r="B6" s="135" t="s">
        <v>14</v>
      </c>
      <c r="C6" s="72" t="s">
        <v>15</v>
      </c>
      <c r="D6" s="183" t="s">
        <v>35</v>
      </c>
      <c r="E6" s="184"/>
      <c r="F6" s="184"/>
      <c r="G6" s="184"/>
      <c r="H6" s="184"/>
      <c r="I6" s="185"/>
      <c r="J6" s="71" t="s">
        <v>17</v>
      </c>
      <c r="K6" s="71" t="s">
        <v>27</v>
      </c>
    </row>
    <row r="7" spans="1:11" ht="12.75">
      <c r="A7" s="76" t="s">
        <v>29</v>
      </c>
      <c r="B7" s="136"/>
      <c r="C7" s="73" t="s">
        <v>11</v>
      </c>
      <c r="D7" s="137">
        <v>1</v>
      </c>
      <c r="E7" s="137">
        <v>2</v>
      </c>
      <c r="F7" s="138">
        <v>3</v>
      </c>
      <c r="G7" s="138">
        <v>4</v>
      </c>
      <c r="H7" s="138">
        <v>5</v>
      </c>
      <c r="I7" s="74">
        <v>6</v>
      </c>
      <c r="J7" s="75"/>
      <c r="K7" s="76" t="s">
        <v>28</v>
      </c>
    </row>
    <row r="8" spans="1:11" ht="12.75">
      <c r="A8" s="156" t="s">
        <v>432</v>
      </c>
      <c r="B8" s="157">
        <v>2</v>
      </c>
      <c r="C8" s="158" t="s">
        <v>433</v>
      </c>
      <c r="D8" s="152" t="s">
        <v>434</v>
      </c>
      <c r="E8" s="159" t="s">
        <v>435</v>
      </c>
      <c r="F8" s="159" t="s">
        <v>733</v>
      </c>
      <c r="G8" s="159" t="s">
        <v>734</v>
      </c>
      <c r="H8" s="159" t="s">
        <v>900</v>
      </c>
      <c r="I8" s="160" t="s">
        <v>901</v>
      </c>
      <c r="J8" s="161" t="s">
        <v>536</v>
      </c>
      <c r="K8" s="162" t="s">
        <v>902</v>
      </c>
    </row>
    <row r="9" spans="1:11" ht="12.75">
      <c r="A9" s="163" t="s">
        <v>2</v>
      </c>
      <c r="B9" s="164"/>
      <c r="C9" s="165" t="s">
        <v>135</v>
      </c>
      <c r="D9" s="153" t="s">
        <v>436</v>
      </c>
      <c r="E9" s="166" t="s">
        <v>437</v>
      </c>
      <c r="F9" s="166" t="s">
        <v>436</v>
      </c>
      <c r="G9" s="166" t="s">
        <v>437</v>
      </c>
      <c r="H9" s="166" t="s">
        <v>436</v>
      </c>
      <c r="I9" s="167" t="s">
        <v>437</v>
      </c>
      <c r="J9" s="168"/>
      <c r="K9" s="169" t="s">
        <v>438</v>
      </c>
    </row>
    <row r="10" spans="1:11" ht="12.75">
      <c r="A10" s="156" t="s">
        <v>439</v>
      </c>
      <c r="B10" s="157">
        <v>4</v>
      </c>
      <c r="C10" s="158" t="s">
        <v>450</v>
      </c>
      <c r="D10" s="152" t="s">
        <v>451</v>
      </c>
      <c r="E10" s="159" t="s">
        <v>452</v>
      </c>
      <c r="F10" s="159" t="s">
        <v>735</v>
      </c>
      <c r="G10" s="159" t="s">
        <v>736</v>
      </c>
      <c r="H10" s="159" t="s">
        <v>737</v>
      </c>
      <c r="I10" s="160" t="s">
        <v>903</v>
      </c>
      <c r="J10" s="161"/>
      <c r="K10" s="162" t="s">
        <v>904</v>
      </c>
    </row>
    <row r="11" spans="1:11" ht="12.75">
      <c r="A11" s="163" t="s">
        <v>2</v>
      </c>
      <c r="B11" s="164"/>
      <c r="C11" s="165" t="s">
        <v>125</v>
      </c>
      <c r="D11" s="153" t="s">
        <v>597</v>
      </c>
      <c r="E11" s="166" t="s">
        <v>436</v>
      </c>
      <c r="F11" s="166" t="s">
        <v>437</v>
      </c>
      <c r="G11" s="166" t="s">
        <v>436</v>
      </c>
      <c r="H11" s="166" t="s">
        <v>448</v>
      </c>
      <c r="I11" s="167" t="s">
        <v>436</v>
      </c>
      <c r="J11" s="168"/>
      <c r="K11" s="169" t="s">
        <v>905</v>
      </c>
    </row>
    <row r="12" spans="1:11" ht="12.75">
      <c r="A12" s="156" t="s">
        <v>444</v>
      </c>
      <c r="B12" s="157">
        <v>6</v>
      </c>
      <c r="C12" s="158" t="s">
        <v>440</v>
      </c>
      <c r="D12" s="152" t="s">
        <v>441</v>
      </c>
      <c r="E12" s="159" t="s">
        <v>442</v>
      </c>
      <c r="F12" s="159" t="s">
        <v>737</v>
      </c>
      <c r="G12" s="159" t="s">
        <v>738</v>
      </c>
      <c r="H12" s="159" t="s">
        <v>906</v>
      </c>
      <c r="I12" s="160" t="s">
        <v>907</v>
      </c>
      <c r="J12" s="161"/>
      <c r="K12" s="162" t="s">
        <v>908</v>
      </c>
    </row>
    <row r="13" spans="1:11" ht="12.75">
      <c r="A13" s="163" t="s">
        <v>2</v>
      </c>
      <c r="B13" s="164"/>
      <c r="C13" s="165" t="s">
        <v>115</v>
      </c>
      <c r="D13" s="153" t="s">
        <v>437</v>
      </c>
      <c r="E13" s="166" t="s">
        <v>443</v>
      </c>
      <c r="F13" s="166" t="s">
        <v>448</v>
      </c>
      <c r="G13" s="166" t="s">
        <v>448</v>
      </c>
      <c r="H13" s="166" t="s">
        <v>437</v>
      </c>
      <c r="I13" s="167" t="s">
        <v>457</v>
      </c>
      <c r="J13" s="168"/>
      <c r="K13" s="169" t="s">
        <v>909</v>
      </c>
    </row>
    <row r="14" spans="1:11" ht="12.75">
      <c r="A14" s="156" t="s">
        <v>449</v>
      </c>
      <c r="B14" s="157">
        <v>1</v>
      </c>
      <c r="C14" s="158" t="s">
        <v>445</v>
      </c>
      <c r="D14" s="152" t="s">
        <v>446</v>
      </c>
      <c r="E14" s="159" t="s">
        <v>447</v>
      </c>
      <c r="F14" s="159" t="s">
        <v>739</v>
      </c>
      <c r="G14" s="159" t="s">
        <v>740</v>
      </c>
      <c r="H14" s="159" t="s">
        <v>910</v>
      </c>
      <c r="I14" s="160" t="s">
        <v>911</v>
      </c>
      <c r="J14" s="161"/>
      <c r="K14" s="162" t="s">
        <v>912</v>
      </c>
    </row>
    <row r="15" spans="1:11" ht="12.75">
      <c r="A15" s="163" t="s">
        <v>2</v>
      </c>
      <c r="B15" s="164"/>
      <c r="C15" s="165" t="s">
        <v>129</v>
      </c>
      <c r="D15" s="153" t="s">
        <v>448</v>
      </c>
      <c r="E15" s="166" t="s">
        <v>448</v>
      </c>
      <c r="F15" s="166" t="s">
        <v>443</v>
      </c>
      <c r="G15" s="166" t="s">
        <v>457</v>
      </c>
      <c r="H15" s="166" t="s">
        <v>463</v>
      </c>
      <c r="I15" s="167" t="s">
        <v>448</v>
      </c>
      <c r="J15" s="168"/>
      <c r="K15" s="169" t="s">
        <v>913</v>
      </c>
    </row>
    <row r="16" spans="1:11" ht="12.75">
      <c r="A16" s="156" t="s">
        <v>453</v>
      </c>
      <c r="B16" s="157">
        <v>5</v>
      </c>
      <c r="C16" s="158" t="s">
        <v>460</v>
      </c>
      <c r="D16" s="152" t="s">
        <v>461</v>
      </c>
      <c r="E16" s="159" t="s">
        <v>462</v>
      </c>
      <c r="F16" s="159" t="s">
        <v>455</v>
      </c>
      <c r="G16" s="159" t="s">
        <v>741</v>
      </c>
      <c r="H16" s="159" t="s">
        <v>474</v>
      </c>
      <c r="I16" s="160" t="s">
        <v>914</v>
      </c>
      <c r="J16" s="161"/>
      <c r="K16" s="162" t="s">
        <v>915</v>
      </c>
    </row>
    <row r="17" spans="1:11" ht="12.75">
      <c r="A17" s="163" t="s">
        <v>2</v>
      </c>
      <c r="B17" s="164"/>
      <c r="C17" s="165" t="s">
        <v>129</v>
      </c>
      <c r="D17" s="153" t="s">
        <v>458</v>
      </c>
      <c r="E17" s="166" t="s">
        <v>463</v>
      </c>
      <c r="F17" s="166" t="s">
        <v>463</v>
      </c>
      <c r="G17" s="166" t="s">
        <v>443</v>
      </c>
      <c r="H17" s="166" t="s">
        <v>458</v>
      </c>
      <c r="I17" s="167" t="s">
        <v>463</v>
      </c>
      <c r="J17" s="168"/>
      <c r="K17" s="169" t="s">
        <v>916</v>
      </c>
    </row>
    <row r="18" spans="1:11" ht="12.75">
      <c r="A18" s="156" t="s">
        <v>459</v>
      </c>
      <c r="B18" s="157">
        <v>7</v>
      </c>
      <c r="C18" s="158" t="s">
        <v>464</v>
      </c>
      <c r="D18" s="152" t="s">
        <v>465</v>
      </c>
      <c r="E18" s="159" t="s">
        <v>466</v>
      </c>
      <c r="F18" s="159" t="s">
        <v>742</v>
      </c>
      <c r="G18" s="159" t="s">
        <v>743</v>
      </c>
      <c r="H18" s="159" t="s">
        <v>739</v>
      </c>
      <c r="I18" s="160" t="s">
        <v>917</v>
      </c>
      <c r="J18" s="161"/>
      <c r="K18" s="162" t="s">
        <v>918</v>
      </c>
    </row>
    <row r="19" spans="1:11" ht="12.75">
      <c r="A19" s="163" t="s">
        <v>2</v>
      </c>
      <c r="B19" s="164"/>
      <c r="C19" s="165" t="s">
        <v>296</v>
      </c>
      <c r="D19" s="153" t="s">
        <v>598</v>
      </c>
      <c r="E19" s="166" t="s">
        <v>467</v>
      </c>
      <c r="F19" s="166" t="s">
        <v>458</v>
      </c>
      <c r="G19" s="166" t="s">
        <v>463</v>
      </c>
      <c r="H19" s="166" t="s">
        <v>443</v>
      </c>
      <c r="I19" s="167" t="s">
        <v>458</v>
      </c>
      <c r="J19" s="168"/>
      <c r="K19" s="169" t="s">
        <v>919</v>
      </c>
    </row>
    <row r="20" spans="1:11" ht="12.75">
      <c r="A20" s="156" t="s">
        <v>744</v>
      </c>
      <c r="B20" s="157">
        <v>29</v>
      </c>
      <c r="C20" s="158" t="s">
        <v>478</v>
      </c>
      <c r="D20" s="152" t="s">
        <v>479</v>
      </c>
      <c r="E20" s="159" t="s">
        <v>480</v>
      </c>
      <c r="F20" s="159" t="s">
        <v>779</v>
      </c>
      <c r="G20" s="159" t="s">
        <v>780</v>
      </c>
      <c r="H20" s="159" t="s">
        <v>465</v>
      </c>
      <c r="I20" s="160" t="s">
        <v>949</v>
      </c>
      <c r="J20" s="161"/>
      <c r="K20" s="162" t="s">
        <v>950</v>
      </c>
    </row>
    <row r="21" spans="1:11" ht="12.75">
      <c r="A21" s="163" t="s">
        <v>34</v>
      </c>
      <c r="B21" s="164"/>
      <c r="C21" s="165" t="s">
        <v>74</v>
      </c>
      <c r="D21" s="153" t="s">
        <v>600</v>
      </c>
      <c r="E21" s="166" t="s">
        <v>482</v>
      </c>
      <c r="F21" s="166" t="s">
        <v>612</v>
      </c>
      <c r="G21" s="166" t="s">
        <v>482</v>
      </c>
      <c r="H21" s="166" t="s">
        <v>502</v>
      </c>
      <c r="I21" s="167" t="s">
        <v>481</v>
      </c>
      <c r="J21" s="168"/>
      <c r="K21" s="169" t="s">
        <v>951</v>
      </c>
    </row>
    <row r="22" spans="1:11" ht="12.75">
      <c r="A22" s="156" t="s">
        <v>746</v>
      </c>
      <c r="B22" s="157">
        <v>12</v>
      </c>
      <c r="C22" s="158" t="s">
        <v>473</v>
      </c>
      <c r="D22" s="152" t="s">
        <v>474</v>
      </c>
      <c r="E22" s="159" t="s">
        <v>475</v>
      </c>
      <c r="F22" s="159" t="s">
        <v>747</v>
      </c>
      <c r="G22" s="159" t="s">
        <v>748</v>
      </c>
      <c r="H22" s="159" t="s">
        <v>761</v>
      </c>
      <c r="I22" s="160" t="s">
        <v>752</v>
      </c>
      <c r="J22" s="161"/>
      <c r="K22" s="162" t="s">
        <v>920</v>
      </c>
    </row>
    <row r="23" spans="1:11" ht="12.75">
      <c r="A23" s="163" t="s">
        <v>2</v>
      </c>
      <c r="B23" s="164"/>
      <c r="C23" s="165" t="s">
        <v>142</v>
      </c>
      <c r="D23" s="153" t="s">
        <v>443</v>
      </c>
      <c r="E23" s="166" t="s">
        <v>476</v>
      </c>
      <c r="F23" s="166" t="s">
        <v>467</v>
      </c>
      <c r="G23" s="166" t="s">
        <v>777</v>
      </c>
      <c r="H23" s="166" t="s">
        <v>471</v>
      </c>
      <c r="I23" s="167" t="s">
        <v>598</v>
      </c>
      <c r="J23" s="168"/>
      <c r="K23" s="169" t="s">
        <v>921</v>
      </c>
    </row>
    <row r="24" spans="1:11" ht="12.75">
      <c r="A24" s="156" t="s">
        <v>778</v>
      </c>
      <c r="B24" s="157">
        <v>17</v>
      </c>
      <c r="C24" s="158" t="s">
        <v>483</v>
      </c>
      <c r="D24" s="152" t="s">
        <v>484</v>
      </c>
      <c r="E24" s="159" t="s">
        <v>485</v>
      </c>
      <c r="F24" s="159" t="s">
        <v>500</v>
      </c>
      <c r="G24" s="159" t="s">
        <v>745</v>
      </c>
      <c r="H24" s="159" t="s">
        <v>922</v>
      </c>
      <c r="I24" s="160" t="s">
        <v>923</v>
      </c>
      <c r="J24" s="161"/>
      <c r="K24" s="162" t="s">
        <v>924</v>
      </c>
    </row>
    <row r="25" spans="1:11" ht="12.75">
      <c r="A25" s="163" t="s">
        <v>33</v>
      </c>
      <c r="B25" s="164"/>
      <c r="C25" s="165" t="s">
        <v>174</v>
      </c>
      <c r="D25" s="153" t="s">
        <v>601</v>
      </c>
      <c r="E25" s="166" t="s">
        <v>487</v>
      </c>
      <c r="F25" s="166" t="s">
        <v>776</v>
      </c>
      <c r="G25" s="166" t="s">
        <v>609</v>
      </c>
      <c r="H25" s="166" t="s">
        <v>612</v>
      </c>
      <c r="I25" s="167" t="s">
        <v>600</v>
      </c>
      <c r="J25" s="168"/>
      <c r="K25" s="169" t="s">
        <v>925</v>
      </c>
    </row>
    <row r="26" spans="1:11" ht="12.75">
      <c r="A26" s="156" t="s">
        <v>477</v>
      </c>
      <c r="B26" s="157">
        <v>50</v>
      </c>
      <c r="C26" s="158" t="s">
        <v>590</v>
      </c>
      <c r="D26" s="152" t="s">
        <v>603</v>
      </c>
      <c r="E26" s="159" t="s">
        <v>604</v>
      </c>
      <c r="F26" s="159" t="s">
        <v>781</v>
      </c>
      <c r="G26" s="159" t="s">
        <v>782</v>
      </c>
      <c r="H26" s="159" t="s">
        <v>1028</v>
      </c>
      <c r="I26" s="160" t="s">
        <v>1029</v>
      </c>
      <c r="J26" s="161"/>
      <c r="K26" s="162" t="s">
        <v>1030</v>
      </c>
    </row>
    <row r="27" spans="1:11" ht="12.75">
      <c r="A27" s="163" t="s">
        <v>1</v>
      </c>
      <c r="B27" s="164"/>
      <c r="C27" s="165" t="s">
        <v>233</v>
      </c>
      <c r="D27" s="153" t="s">
        <v>605</v>
      </c>
      <c r="E27" s="166" t="s">
        <v>606</v>
      </c>
      <c r="F27" s="166" t="s">
        <v>487</v>
      </c>
      <c r="G27" s="166" t="s">
        <v>481</v>
      </c>
      <c r="H27" s="166" t="s">
        <v>787</v>
      </c>
      <c r="I27" s="167" t="s">
        <v>605</v>
      </c>
      <c r="J27" s="168"/>
      <c r="K27" s="169" t="s">
        <v>1031</v>
      </c>
    </row>
    <row r="28" spans="1:11" ht="12.75">
      <c r="A28" s="156" t="s">
        <v>783</v>
      </c>
      <c r="B28" s="157">
        <v>11</v>
      </c>
      <c r="C28" s="158" t="s">
        <v>495</v>
      </c>
      <c r="D28" s="152" t="s">
        <v>496</v>
      </c>
      <c r="E28" s="159" t="s">
        <v>497</v>
      </c>
      <c r="F28" s="159" t="s">
        <v>607</v>
      </c>
      <c r="G28" s="159" t="s">
        <v>749</v>
      </c>
      <c r="H28" s="159" t="s">
        <v>926</v>
      </c>
      <c r="I28" s="160" t="s">
        <v>927</v>
      </c>
      <c r="J28" s="161"/>
      <c r="K28" s="162" t="s">
        <v>928</v>
      </c>
    </row>
    <row r="29" spans="1:11" ht="12.75">
      <c r="A29" s="163" t="s">
        <v>2</v>
      </c>
      <c r="B29" s="164"/>
      <c r="C29" s="165" t="s">
        <v>111</v>
      </c>
      <c r="D29" s="153" t="s">
        <v>611</v>
      </c>
      <c r="E29" s="166" t="s">
        <v>498</v>
      </c>
      <c r="F29" s="166" t="s">
        <v>784</v>
      </c>
      <c r="G29" s="166" t="s">
        <v>750</v>
      </c>
      <c r="H29" s="166" t="s">
        <v>941</v>
      </c>
      <c r="I29" s="167" t="s">
        <v>1032</v>
      </c>
      <c r="J29" s="168"/>
      <c r="K29" s="169" t="s">
        <v>810</v>
      </c>
    </row>
    <row r="30" spans="1:11" ht="12.75">
      <c r="A30" s="156" t="s">
        <v>952</v>
      </c>
      <c r="B30" s="157">
        <v>47</v>
      </c>
      <c r="C30" s="158" t="s">
        <v>587</v>
      </c>
      <c r="D30" s="152" t="s">
        <v>607</v>
      </c>
      <c r="E30" s="159" t="s">
        <v>608</v>
      </c>
      <c r="F30" s="159" t="s">
        <v>785</v>
      </c>
      <c r="G30" s="159" t="s">
        <v>786</v>
      </c>
      <c r="H30" s="159" t="s">
        <v>1033</v>
      </c>
      <c r="I30" s="160" t="s">
        <v>1034</v>
      </c>
      <c r="J30" s="161"/>
      <c r="K30" s="162" t="s">
        <v>1035</v>
      </c>
    </row>
    <row r="31" spans="1:11" ht="12.75">
      <c r="A31" s="163" t="s">
        <v>1</v>
      </c>
      <c r="B31" s="164"/>
      <c r="C31" s="165" t="s">
        <v>72</v>
      </c>
      <c r="D31" s="153" t="s">
        <v>609</v>
      </c>
      <c r="E31" s="166" t="s">
        <v>610</v>
      </c>
      <c r="F31" s="166" t="s">
        <v>494</v>
      </c>
      <c r="G31" s="166" t="s">
        <v>787</v>
      </c>
      <c r="H31" s="166" t="s">
        <v>481</v>
      </c>
      <c r="I31" s="167" t="s">
        <v>609</v>
      </c>
      <c r="J31" s="168"/>
      <c r="K31" s="169" t="s">
        <v>1036</v>
      </c>
    </row>
    <row r="32" spans="1:11" ht="12.75">
      <c r="A32" s="156" t="s">
        <v>1037</v>
      </c>
      <c r="B32" s="157">
        <v>9</v>
      </c>
      <c r="C32" s="158" t="s">
        <v>468</v>
      </c>
      <c r="D32" s="152" t="s">
        <v>469</v>
      </c>
      <c r="E32" s="159" t="s">
        <v>470</v>
      </c>
      <c r="F32" s="159" t="s">
        <v>757</v>
      </c>
      <c r="G32" s="159" t="s">
        <v>758</v>
      </c>
      <c r="H32" s="159" t="s">
        <v>929</v>
      </c>
      <c r="I32" s="160" t="s">
        <v>930</v>
      </c>
      <c r="J32" s="161" t="s">
        <v>536</v>
      </c>
      <c r="K32" s="162" t="s">
        <v>931</v>
      </c>
    </row>
    <row r="33" spans="1:11" ht="12.75">
      <c r="A33" s="163" t="s">
        <v>2</v>
      </c>
      <c r="B33" s="164"/>
      <c r="C33" s="165" t="s">
        <v>125</v>
      </c>
      <c r="D33" s="153" t="s">
        <v>599</v>
      </c>
      <c r="E33" s="166" t="s">
        <v>472</v>
      </c>
      <c r="F33" s="166" t="s">
        <v>794</v>
      </c>
      <c r="G33" s="166" t="s">
        <v>795</v>
      </c>
      <c r="H33" s="166" t="s">
        <v>794</v>
      </c>
      <c r="I33" s="167" t="s">
        <v>1038</v>
      </c>
      <c r="J33" s="168"/>
      <c r="K33" s="169" t="s">
        <v>932</v>
      </c>
    </row>
    <row r="34" spans="1:11" ht="12.75">
      <c r="A34" s="156" t="s">
        <v>788</v>
      </c>
      <c r="B34" s="157">
        <v>34</v>
      </c>
      <c r="C34" s="158" t="s">
        <v>1128</v>
      </c>
      <c r="D34" s="152" t="s">
        <v>492</v>
      </c>
      <c r="E34" s="159" t="s">
        <v>493</v>
      </c>
      <c r="F34" s="159" t="s">
        <v>779</v>
      </c>
      <c r="G34" s="159" t="s">
        <v>790</v>
      </c>
      <c r="H34" s="159" t="s">
        <v>995</v>
      </c>
      <c r="I34" s="160" t="s">
        <v>758</v>
      </c>
      <c r="J34" s="161"/>
      <c r="K34" s="162" t="s">
        <v>954</v>
      </c>
    </row>
    <row r="35" spans="1:11" ht="12.75">
      <c r="A35" s="163" t="s">
        <v>34</v>
      </c>
      <c r="B35" s="164"/>
      <c r="C35" s="165" t="s">
        <v>43</v>
      </c>
      <c r="D35" s="153" t="s">
        <v>512</v>
      </c>
      <c r="E35" s="166" t="s">
        <v>494</v>
      </c>
      <c r="F35" s="166" t="s">
        <v>612</v>
      </c>
      <c r="G35" s="166" t="s">
        <v>531</v>
      </c>
      <c r="H35" s="166" t="s">
        <v>512</v>
      </c>
      <c r="I35" s="167" t="s">
        <v>527</v>
      </c>
      <c r="J35" s="168"/>
      <c r="K35" s="169" t="s">
        <v>955</v>
      </c>
    </row>
    <row r="36" spans="1:11" ht="12.75">
      <c r="A36" s="156" t="s">
        <v>960</v>
      </c>
      <c r="B36" s="157">
        <v>28</v>
      </c>
      <c r="C36" s="158" t="s">
        <v>508</v>
      </c>
      <c r="D36" s="152" t="s">
        <v>509</v>
      </c>
      <c r="E36" s="159" t="s">
        <v>510</v>
      </c>
      <c r="F36" s="159" t="s">
        <v>479</v>
      </c>
      <c r="G36" s="159" t="s">
        <v>792</v>
      </c>
      <c r="H36" s="159" t="s">
        <v>802</v>
      </c>
      <c r="I36" s="160" t="s">
        <v>953</v>
      </c>
      <c r="J36" s="161"/>
      <c r="K36" s="162" t="s">
        <v>954</v>
      </c>
    </row>
    <row r="37" spans="1:11" ht="12.75">
      <c r="A37" s="163" t="s">
        <v>34</v>
      </c>
      <c r="B37" s="164"/>
      <c r="C37" s="165" t="s">
        <v>43</v>
      </c>
      <c r="D37" s="153" t="s">
        <v>550</v>
      </c>
      <c r="E37" s="166" t="s">
        <v>512</v>
      </c>
      <c r="F37" s="166" t="s">
        <v>512</v>
      </c>
      <c r="G37" s="166" t="s">
        <v>793</v>
      </c>
      <c r="H37" s="166" t="s">
        <v>506</v>
      </c>
      <c r="I37" s="167" t="s">
        <v>512</v>
      </c>
      <c r="J37" s="168"/>
      <c r="K37" s="169" t="s">
        <v>955</v>
      </c>
    </row>
    <row r="38" spans="1:11" ht="12.75">
      <c r="A38" s="156" t="s">
        <v>1039</v>
      </c>
      <c r="B38" s="157">
        <v>21</v>
      </c>
      <c r="C38" s="158" t="s">
        <v>499</v>
      </c>
      <c r="D38" s="152" t="s">
        <v>500</v>
      </c>
      <c r="E38" s="159" t="s">
        <v>501</v>
      </c>
      <c r="F38" s="159" t="s">
        <v>754</v>
      </c>
      <c r="G38" s="159" t="s">
        <v>755</v>
      </c>
      <c r="H38" s="159" t="s">
        <v>956</v>
      </c>
      <c r="I38" s="160" t="s">
        <v>957</v>
      </c>
      <c r="J38" s="161"/>
      <c r="K38" s="162" t="s">
        <v>958</v>
      </c>
    </row>
    <row r="39" spans="1:11" ht="12.75">
      <c r="A39" s="163" t="s">
        <v>33</v>
      </c>
      <c r="B39" s="164"/>
      <c r="C39" s="165" t="s">
        <v>183</v>
      </c>
      <c r="D39" s="153" t="s">
        <v>612</v>
      </c>
      <c r="E39" s="166" t="s">
        <v>486</v>
      </c>
      <c r="F39" s="166" t="s">
        <v>791</v>
      </c>
      <c r="G39" s="166" t="s">
        <v>627</v>
      </c>
      <c r="H39" s="166" t="s">
        <v>540</v>
      </c>
      <c r="I39" s="167" t="s">
        <v>787</v>
      </c>
      <c r="J39" s="168"/>
      <c r="K39" s="169" t="s">
        <v>959</v>
      </c>
    </row>
    <row r="40" spans="1:11" ht="12.75">
      <c r="A40" s="156" t="s">
        <v>507</v>
      </c>
      <c r="B40" s="157">
        <v>15</v>
      </c>
      <c r="C40" s="158" t="s">
        <v>503</v>
      </c>
      <c r="D40" s="152" t="s">
        <v>496</v>
      </c>
      <c r="E40" s="159" t="s">
        <v>504</v>
      </c>
      <c r="F40" s="159" t="s">
        <v>479</v>
      </c>
      <c r="G40" s="159" t="s">
        <v>753</v>
      </c>
      <c r="H40" s="159" t="s">
        <v>933</v>
      </c>
      <c r="I40" s="160" t="s">
        <v>817</v>
      </c>
      <c r="J40" s="161"/>
      <c r="K40" s="162" t="s">
        <v>934</v>
      </c>
    </row>
    <row r="41" spans="1:11" ht="12.75">
      <c r="A41" s="163" t="s">
        <v>33</v>
      </c>
      <c r="B41" s="164"/>
      <c r="C41" s="165" t="s">
        <v>45</v>
      </c>
      <c r="D41" s="153" t="s">
        <v>613</v>
      </c>
      <c r="E41" s="166" t="s">
        <v>506</v>
      </c>
      <c r="F41" s="166" t="s">
        <v>789</v>
      </c>
      <c r="G41" s="166" t="s">
        <v>756</v>
      </c>
      <c r="H41" s="166" t="s">
        <v>793</v>
      </c>
      <c r="I41" s="167" t="s">
        <v>1040</v>
      </c>
      <c r="J41" s="168"/>
      <c r="K41" s="169" t="s">
        <v>935</v>
      </c>
    </row>
    <row r="42" spans="1:11" ht="12.75">
      <c r="A42" s="156" t="s">
        <v>1041</v>
      </c>
      <c r="B42" s="157">
        <v>27</v>
      </c>
      <c r="C42" s="158" t="s">
        <v>522</v>
      </c>
      <c r="D42" s="152" t="s">
        <v>496</v>
      </c>
      <c r="E42" s="159" t="s">
        <v>523</v>
      </c>
      <c r="F42" s="159" t="s">
        <v>796</v>
      </c>
      <c r="G42" s="159" t="s">
        <v>797</v>
      </c>
      <c r="H42" s="159" t="s">
        <v>961</v>
      </c>
      <c r="I42" s="160" t="s">
        <v>962</v>
      </c>
      <c r="J42" s="161"/>
      <c r="K42" s="162" t="s">
        <v>963</v>
      </c>
    </row>
    <row r="43" spans="1:11" ht="12.75">
      <c r="A43" s="163" t="s">
        <v>34</v>
      </c>
      <c r="B43" s="164"/>
      <c r="C43" s="165" t="s">
        <v>43</v>
      </c>
      <c r="D43" s="153" t="s">
        <v>618</v>
      </c>
      <c r="E43" s="166" t="s">
        <v>619</v>
      </c>
      <c r="F43" s="166" t="s">
        <v>619</v>
      </c>
      <c r="G43" s="166" t="s">
        <v>798</v>
      </c>
      <c r="H43" s="166" t="s">
        <v>527</v>
      </c>
      <c r="I43" s="167" t="s">
        <v>535</v>
      </c>
      <c r="J43" s="168"/>
      <c r="K43" s="169" t="s">
        <v>964</v>
      </c>
    </row>
    <row r="44" spans="1:11" ht="12.75">
      <c r="A44" s="156" t="s">
        <v>516</v>
      </c>
      <c r="B44" s="157">
        <v>18</v>
      </c>
      <c r="C44" s="158" t="s">
        <v>517</v>
      </c>
      <c r="D44" s="152" t="s">
        <v>518</v>
      </c>
      <c r="E44" s="159" t="s">
        <v>519</v>
      </c>
      <c r="F44" s="159" t="s">
        <v>759</v>
      </c>
      <c r="G44" s="159" t="s">
        <v>760</v>
      </c>
      <c r="H44" s="159" t="s">
        <v>754</v>
      </c>
      <c r="I44" s="160" t="s">
        <v>760</v>
      </c>
      <c r="J44" s="161"/>
      <c r="K44" s="162" t="s">
        <v>965</v>
      </c>
    </row>
    <row r="45" spans="1:11" ht="12.75">
      <c r="A45" s="163" t="s">
        <v>33</v>
      </c>
      <c r="B45" s="164"/>
      <c r="C45" s="165" t="s">
        <v>176</v>
      </c>
      <c r="D45" s="153" t="s">
        <v>616</v>
      </c>
      <c r="E45" s="166" t="s">
        <v>617</v>
      </c>
      <c r="F45" s="166" t="s">
        <v>630</v>
      </c>
      <c r="G45" s="166" t="s">
        <v>616</v>
      </c>
      <c r="H45" s="166" t="s">
        <v>613</v>
      </c>
      <c r="I45" s="167" t="s">
        <v>486</v>
      </c>
      <c r="J45" s="168"/>
      <c r="K45" s="169" t="s">
        <v>966</v>
      </c>
    </row>
    <row r="46" spans="1:11" ht="12.75">
      <c r="A46" s="156" t="s">
        <v>1042</v>
      </c>
      <c r="B46" s="157">
        <v>33</v>
      </c>
      <c r="C46" s="158" t="s">
        <v>532</v>
      </c>
      <c r="D46" s="152" t="s">
        <v>533</v>
      </c>
      <c r="E46" s="159" t="s">
        <v>534</v>
      </c>
      <c r="F46" s="159" t="s">
        <v>802</v>
      </c>
      <c r="G46" s="159" t="s">
        <v>792</v>
      </c>
      <c r="H46" s="159" t="s">
        <v>961</v>
      </c>
      <c r="I46" s="160" t="s">
        <v>762</v>
      </c>
      <c r="J46" s="161"/>
      <c r="K46" s="162" t="s">
        <v>967</v>
      </c>
    </row>
    <row r="47" spans="1:11" ht="12.75">
      <c r="A47" s="163" t="s">
        <v>34</v>
      </c>
      <c r="B47" s="164"/>
      <c r="C47" s="165" t="s">
        <v>78</v>
      </c>
      <c r="D47" s="153" t="s">
        <v>627</v>
      </c>
      <c r="E47" s="166" t="s">
        <v>520</v>
      </c>
      <c r="F47" s="166" t="s">
        <v>520</v>
      </c>
      <c r="G47" s="166" t="s">
        <v>793</v>
      </c>
      <c r="H47" s="166" t="s">
        <v>527</v>
      </c>
      <c r="I47" s="167" t="s">
        <v>505</v>
      </c>
      <c r="J47" s="168" t="s">
        <v>536</v>
      </c>
      <c r="K47" s="169" t="s">
        <v>968</v>
      </c>
    </row>
    <row r="48" spans="1:11" ht="12.75">
      <c r="A48" s="156" t="s">
        <v>1043</v>
      </c>
      <c r="B48" s="157">
        <v>14</v>
      </c>
      <c r="C48" s="158" t="s">
        <v>488</v>
      </c>
      <c r="D48" s="152" t="s">
        <v>489</v>
      </c>
      <c r="E48" s="159" t="s">
        <v>490</v>
      </c>
      <c r="F48" s="159" t="s">
        <v>751</v>
      </c>
      <c r="G48" s="159" t="s">
        <v>752</v>
      </c>
      <c r="H48" s="159" t="s">
        <v>936</v>
      </c>
      <c r="I48" s="160" t="s">
        <v>937</v>
      </c>
      <c r="J48" s="161"/>
      <c r="K48" s="162" t="s">
        <v>938</v>
      </c>
    </row>
    <row r="49" spans="1:11" ht="12.75">
      <c r="A49" s="163" t="s">
        <v>2</v>
      </c>
      <c r="B49" s="164"/>
      <c r="C49" s="165" t="s">
        <v>111</v>
      </c>
      <c r="D49" s="153" t="s">
        <v>602</v>
      </c>
      <c r="E49" s="166" t="s">
        <v>491</v>
      </c>
      <c r="F49" s="166" t="s">
        <v>472</v>
      </c>
      <c r="G49" s="166" t="s">
        <v>598</v>
      </c>
      <c r="H49" s="166" t="s">
        <v>467</v>
      </c>
      <c r="I49" s="167" t="s">
        <v>1044</v>
      </c>
      <c r="J49" s="168"/>
      <c r="K49" s="169" t="s">
        <v>939</v>
      </c>
    </row>
    <row r="50" spans="1:11" ht="12.75">
      <c r="A50" s="156" t="s">
        <v>1045</v>
      </c>
      <c r="B50" s="157">
        <v>51</v>
      </c>
      <c r="C50" s="158" t="s">
        <v>591</v>
      </c>
      <c r="D50" s="152" t="s">
        <v>621</v>
      </c>
      <c r="E50" s="159" t="s">
        <v>622</v>
      </c>
      <c r="F50" s="159" t="s">
        <v>804</v>
      </c>
      <c r="G50" s="159" t="s">
        <v>805</v>
      </c>
      <c r="H50" s="159" t="s">
        <v>763</v>
      </c>
      <c r="I50" s="160" t="s">
        <v>1046</v>
      </c>
      <c r="J50" s="161"/>
      <c r="K50" s="162" t="s">
        <v>1047</v>
      </c>
    </row>
    <row r="51" spans="1:11" ht="12.75">
      <c r="A51" s="163" t="s">
        <v>1</v>
      </c>
      <c r="B51" s="164"/>
      <c r="C51" s="165" t="s">
        <v>45</v>
      </c>
      <c r="D51" s="153" t="s">
        <v>623</v>
      </c>
      <c r="E51" s="166" t="s">
        <v>624</v>
      </c>
      <c r="F51" s="166" t="s">
        <v>793</v>
      </c>
      <c r="G51" s="166" t="s">
        <v>806</v>
      </c>
      <c r="H51" s="166" t="s">
        <v>1048</v>
      </c>
      <c r="I51" s="167" t="s">
        <v>1049</v>
      </c>
      <c r="J51" s="168"/>
      <c r="K51" s="169" t="s">
        <v>1050</v>
      </c>
    </row>
    <row r="52" spans="1:11" ht="12.75">
      <c r="A52" s="156" t="s">
        <v>972</v>
      </c>
      <c r="B52" s="157">
        <v>30</v>
      </c>
      <c r="C52" s="158" t="s">
        <v>524</v>
      </c>
      <c r="D52" s="152" t="s">
        <v>525</v>
      </c>
      <c r="E52" s="159" t="s">
        <v>526</v>
      </c>
      <c r="F52" s="159" t="s">
        <v>799</v>
      </c>
      <c r="G52" s="159" t="s">
        <v>800</v>
      </c>
      <c r="H52" s="159" t="s">
        <v>796</v>
      </c>
      <c r="I52" s="160" t="s">
        <v>969</v>
      </c>
      <c r="J52" s="161"/>
      <c r="K52" s="162" t="s">
        <v>970</v>
      </c>
    </row>
    <row r="53" spans="1:11" ht="12.75">
      <c r="A53" s="163" t="s">
        <v>34</v>
      </c>
      <c r="B53" s="164"/>
      <c r="C53" s="165" t="s">
        <v>43</v>
      </c>
      <c r="D53" s="153" t="s">
        <v>566</v>
      </c>
      <c r="E53" s="166" t="s">
        <v>620</v>
      </c>
      <c r="F53" s="166" t="s">
        <v>527</v>
      </c>
      <c r="G53" s="166" t="s">
        <v>801</v>
      </c>
      <c r="H53" s="166" t="s">
        <v>520</v>
      </c>
      <c r="I53" s="167" t="s">
        <v>626</v>
      </c>
      <c r="J53" s="168"/>
      <c r="K53" s="169" t="s">
        <v>971</v>
      </c>
    </row>
    <row r="54" spans="1:11" ht="12.75">
      <c r="A54" s="156" t="s">
        <v>1051</v>
      </c>
      <c r="B54" s="157">
        <v>35</v>
      </c>
      <c r="C54" s="158" t="s">
        <v>528</v>
      </c>
      <c r="D54" s="152" t="s">
        <v>529</v>
      </c>
      <c r="E54" s="159" t="s">
        <v>530</v>
      </c>
      <c r="F54" s="159" t="s">
        <v>807</v>
      </c>
      <c r="G54" s="159" t="s">
        <v>808</v>
      </c>
      <c r="H54" s="159" t="s">
        <v>996</v>
      </c>
      <c r="I54" s="160" t="s">
        <v>997</v>
      </c>
      <c r="J54" s="161"/>
      <c r="K54" s="162" t="s">
        <v>998</v>
      </c>
    </row>
    <row r="55" spans="1:11" ht="12.75">
      <c r="A55" s="163" t="s">
        <v>34</v>
      </c>
      <c r="B55" s="164"/>
      <c r="C55" s="165" t="s">
        <v>42</v>
      </c>
      <c r="D55" s="153" t="s">
        <v>625</v>
      </c>
      <c r="E55" s="166" t="s">
        <v>626</v>
      </c>
      <c r="F55" s="166" t="s">
        <v>626</v>
      </c>
      <c r="G55" s="166" t="s">
        <v>809</v>
      </c>
      <c r="H55" s="166" t="s">
        <v>1015</v>
      </c>
      <c r="I55" s="167" t="s">
        <v>511</v>
      </c>
      <c r="J55" s="168"/>
      <c r="K55" s="169" t="s">
        <v>999</v>
      </c>
    </row>
    <row r="56" spans="1:11" ht="12.75">
      <c r="A56" s="156" t="s">
        <v>1122</v>
      </c>
      <c r="B56" s="157">
        <v>49</v>
      </c>
      <c r="C56" s="158" t="s">
        <v>589</v>
      </c>
      <c r="D56" s="152" t="s">
        <v>628</v>
      </c>
      <c r="E56" s="159" t="s">
        <v>629</v>
      </c>
      <c r="F56" s="159" t="s">
        <v>492</v>
      </c>
      <c r="G56" s="159" t="s">
        <v>811</v>
      </c>
      <c r="H56" s="159" t="s">
        <v>1054</v>
      </c>
      <c r="I56" s="160" t="s">
        <v>1055</v>
      </c>
      <c r="J56" s="161"/>
      <c r="K56" s="162" t="s">
        <v>1056</v>
      </c>
    </row>
    <row r="57" spans="1:11" ht="12.75">
      <c r="A57" s="163" t="s">
        <v>1</v>
      </c>
      <c r="B57" s="164"/>
      <c r="C57" s="165" t="s">
        <v>43</v>
      </c>
      <c r="D57" s="153" t="s">
        <v>617</v>
      </c>
      <c r="E57" s="166" t="s">
        <v>630</v>
      </c>
      <c r="F57" s="166" t="s">
        <v>617</v>
      </c>
      <c r="G57" s="166" t="s">
        <v>812</v>
      </c>
      <c r="H57" s="166" t="s">
        <v>630</v>
      </c>
      <c r="I57" s="167" t="s">
        <v>521</v>
      </c>
      <c r="J57" s="168"/>
      <c r="K57" s="169" t="s">
        <v>1057</v>
      </c>
    </row>
    <row r="58" spans="1:11" ht="12.75">
      <c r="A58" s="156" t="s">
        <v>1123</v>
      </c>
      <c r="B58" s="157">
        <v>48</v>
      </c>
      <c r="C58" s="158" t="s">
        <v>588</v>
      </c>
      <c r="D58" s="152" t="s">
        <v>632</v>
      </c>
      <c r="E58" s="159" t="s">
        <v>633</v>
      </c>
      <c r="F58" s="159" t="s">
        <v>514</v>
      </c>
      <c r="G58" s="159" t="s">
        <v>813</v>
      </c>
      <c r="H58" s="159" t="s">
        <v>1058</v>
      </c>
      <c r="I58" s="160" t="s">
        <v>1059</v>
      </c>
      <c r="J58" s="161"/>
      <c r="K58" s="162" t="s">
        <v>1060</v>
      </c>
    </row>
    <row r="59" spans="1:11" ht="12.75">
      <c r="A59" s="163" t="s">
        <v>1</v>
      </c>
      <c r="B59" s="164"/>
      <c r="C59" s="165" t="s">
        <v>43</v>
      </c>
      <c r="D59" s="153" t="s">
        <v>634</v>
      </c>
      <c r="E59" s="166" t="s">
        <v>635</v>
      </c>
      <c r="F59" s="166" t="s">
        <v>812</v>
      </c>
      <c r="G59" s="166" t="s">
        <v>601</v>
      </c>
      <c r="H59" s="166" t="s">
        <v>806</v>
      </c>
      <c r="I59" s="167" t="s">
        <v>1061</v>
      </c>
      <c r="J59" s="168"/>
      <c r="K59" s="169" t="s">
        <v>1062</v>
      </c>
    </row>
    <row r="60" spans="1:11" ht="12.75">
      <c r="A60" s="156" t="s">
        <v>1124</v>
      </c>
      <c r="B60" s="157">
        <v>10</v>
      </c>
      <c r="C60" s="158" t="s">
        <v>513</v>
      </c>
      <c r="D60" s="152" t="s">
        <v>514</v>
      </c>
      <c r="E60" s="159" t="s">
        <v>515</v>
      </c>
      <c r="F60" s="159" t="s">
        <v>761</v>
      </c>
      <c r="G60" s="159" t="s">
        <v>762</v>
      </c>
      <c r="H60" s="159" t="s">
        <v>830</v>
      </c>
      <c r="I60" s="160" t="s">
        <v>940</v>
      </c>
      <c r="J60" s="161" t="s">
        <v>536</v>
      </c>
      <c r="K60" s="162" t="s">
        <v>1125</v>
      </c>
    </row>
    <row r="61" spans="1:11" ht="12.75">
      <c r="A61" s="163" t="s">
        <v>2</v>
      </c>
      <c r="B61" s="164"/>
      <c r="C61" s="165" t="s">
        <v>111</v>
      </c>
      <c r="D61" s="153" t="s">
        <v>614</v>
      </c>
      <c r="E61" s="166" t="s">
        <v>615</v>
      </c>
      <c r="F61" s="166" t="s">
        <v>803</v>
      </c>
      <c r="G61" s="166" t="s">
        <v>611</v>
      </c>
      <c r="H61" s="166" t="s">
        <v>1052</v>
      </c>
      <c r="I61" s="167" t="s">
        <v>1053</v>
      </c>
      <c r="J61" s="168" t="s">
        <v>536</v>
      </c>
      <c r="K61" s="169" t="s">
        <v>1126</v>
      </c>
    </row>
    <row r="62" spans="1:11" ht="12.75">
      <c r="A62" s="156" t="s">
        <v>631</v>
      </c>
      <c r="B62" s="157">
        <v>16</v>
      </c>
      <c r="C62" s="158" t="s">
        <v>537</v>
      </c>
      <c r="D62" s="152" t="s">
        <v>538</v>
      </c>
      <c r="E62" s="159" t="s">
        <v>539</v>
      </c>
      <c r="F62" s="159" t="s">
        <v>763</v>
      </c>
      <c r="G62" s="159" t="s">
        <v>764</v>
      </c>
      <c r="H62" s="159" t="s">
        <v>514</v>
      </c>
      <c r="I62" s="160" t="s">
        <v>942</v>
      </c>
      <c r="J62" s="161"/>
      <c r="K62" s="162" t="s">
        <v>943</v>
      </c>
    </row>
    <row r="63" spans="1:11" ht="12.75">
      <c r="A63" s="163" t="s">
        <v>33</v>
      </c>
      <c r="B63" s="164"/>
      <c r="C63" s="165" t="s">
        <v>45</v>
      </c>
      <c r="D63" s="153" t="s">
        <v>636</v>
      </c>
      <c r="E63" s="166" t="s">
        <v>636</v>
      </c>
      <c r="F63" s="166" t="s">
        <v>635</v>
      </c>
      <c r="G63" s="166" t="s">
        <v>630</v>
      </c>
      <c r="H63" s="166" t="s">
        <v>616</v>
      </c>
      <c r="I63" s="167" t="s">
        <v>1063</v>
      </c>
      <c r="J63" s="168"/>
      <c r="K63" s="169" t="s">
        <v>944</v>
      </c>
    </row>
    <row r="64" spans="1:11" ht="12.75">
      <c r="A64" s="156" t="s">
        <v>1064</v>
      </c>
      <c r="B64" s="157">
        <v>3</v>
      </c>
      <c r="C64" s="158" t="s">
        <v>573</v>
      </c>
      <c r="D64" s="152" t="s">
        <v>574</v>
      </c>
      <c r="E64" s="159" t="s">
        <v>575</v>
      </c>
      <c r="F64" s="159" t="s">
        <v>767</v>
      </c>
      <c r="G64" s="159" t="s">
        <v>768</v>
      </c>
      <c r="H64" s="159" t="s">
        <v>737</v>
      </c>
      <c r="I64" s="160" t="s">
        <v>945</v>
      </c>
      <c r="J64" s="161" t="s">
        <v>536</v>
      </c>
      <c r="K64" s="162" t="s">
        <v>946</v>
      </c>
    </row>
    <row r="65" spans="1:11" ht="12.75">
      <c r="A65" s="163" t="s">
        <v>2</v>
      </c>
      <c r="B65" s="164"/>
      <c r="C65" s="165" t="s">
        <v>121</v>
      </c>
      <c r="D65" s="153" t="s">
        <v>463</v>
      </c>
      <c r="E65" s="166" t="s">
        <v>457</v>
      </c>
      <c r="F65" s="166" t="s">
        <v>457</v>
      </c>
      <c r="G65" s="166" t="s">
        <v>458</v>
      </c>
      <c r="H65" s="166" t="s">
        <v>448</v>
      </c>
      <c r="I65" s="167" t="s">
        <v>443</v>
      </c>
      <c r="J65" s="168" t="s">
        <v>576</v>
      </c>
      <c r="K65" s="169" t="s">
        <v>947</v>
      </c>
    </row>
    <row r="66" spans="1:11" ht="12.75">
      <c r="A66" s="156" t="s">
        <v>637</v>
      </c>
      <c r="B66" s="157">
        <v>31</v>
      </c>
      <c r="C66" s="158" t="s">
        <v>541</v>
      </c>
      <c r="D66" s="152" t="s">
        <v>542</v>
      </c>
      <c r="E66" s="159" t="s">
        <v>543</v>
      </c>
      <c r="F66" s="159" t="s">
        <v>814</v>
      </c>
      <c r="G66" s="159" t="s">
        <v>815</v>
      </c>
      <c r="H66" s="159" t="s">
        <v>973</v>
      </c>
      <c r="I66" s="160" t="s">
        <v>974</v>
      </c>
      <c r="J66" s="161"/>
      <c r="K66" s="162" t="s">
        <v>975</v>
      </c>
    </row>
    <row r="67" spans="1:11" ht="12.75">
      <c r="A67" s="163" t="s">
        <v>34</v>
      </c>
      <c r="B67" s="164"/>
      <c r="C67" s="165" t="s">
        <v>43</v>
      </c>
      <c r="D67" s="153" t="s">
        <v>554</v>
      </c>
      <c r="E67" s="166" t="s">
        <v>566</v>
      </c>
      <c r="F67" s="166" t="s">
        <v>558</v>
      </c>
      <c r="G67" s="166" t="s">
        <v>558</v>
      </c>
      <c r="H67" s="166" t="s">
        <v>1065</v>
      </c>
      <c r="I67" s="167" t="s">
        <v>566</v>
      </c>
      <c r="J67" s="168"/>
      <c r="K67" s="169" t="s">
        <v>976</v>
      </c>
    </row>
    <row r="68" spans="1:11" ht="12.75">
      <c r="A68" s="156" t="s">
        <v>638</v>
      </c>
      <c r="B68" s="157">
        <v>38</v>
      </c>
      <c r="C68" s="158" t="s">
        <v>579</v>
      </c>
      <c r="D68" s="152" t="s">
        <v>529</v>
      </c>
      <c r="E68" s="159" t="s">
        <v>640</v>
      </c>
      <c r="F68" s="159" t="s">
        <v>816</v>
      </c>
      <c r="G68" s="159" t="s">
        <v>817</v>
      </c>
      <c r="H68" s="159" t="s">
        <v>830</v>
      </c>
      <c r="I68" s="160" t="s">
        <v>978</v>
      </c>
      <c r="J68" s="161"/>
      <c r="K68" s="162" t="s">
        <v>1000</v>
      </c>
    </row>
    <row r="69" spans="1:11" ht="12.75">
      <c r="A69" s="163" t="s">
        <v>36</v>
      </c>
      <c r="B69" s="164"/>
      <c r="C69" s="165" t="s">
        <v>56</v>
      </c>
      <c r="D69" s="153" t="s">
        <v>641</v>
      </c>
      <c r="E69" s="166" t="s">
        <v>642</v>
      </c>
      <c r="F69" s="166" t="s">
        <v>818</v>
      </c>
      <c r="G69" s="166" t="s">
        <v>818</v>
      </c>
      <c r="H69" s="166" t="s">
        <v>818</v>
      </c>
      <c r="I69" s="167" t="s">
        <v>646</v>
      </c>
      <c r="J69" s="168"/>
      <c r="K69" s="169" t="s">
        <v>1001</v>
      </c>
    </row>
    <row r="70" spans="1:11" ht="12.75">
      <c r="A70" s="156" t="s">
        <v>820</v>
      </c>
      <c r="B70" s="157">
        <v>20</v>
      </c>
      <c r="C70" s="158" t="s">
        <v>547</v>
      </c>
      <c r="D70" s="152" t="s">
        <v>548</v>
      </c>
      <c r="E70" s="159" t="s">
        <v>549</v>
      </c>
      <c r="F70" s="159" t="s">
        <v>765</v>
      </c>
      <c r="G70" s="159" t="s">
        <v>766</v>
      </c>
      <c r="H70" s="159" t="s">
        <v>977</v>
      </c>
      <c r="I70" s="160" t="s">
        <v>978</v>
      </c>
      <c r="J70" s="161"/>
      <c r="K70" s="162" t="s">
        <v>979</v>
      </c>
    </row>
    <row r="71" spans="1:11" ht="12.75">
      <c r="A71" s="163" t="s">
        <v>33</v>
      </c>
      <c r="B71" s="164"/>
      <c r="C71" s="165" t="s">
        <v>299</v>
      </c>
      <c r="D71" s="153" t="s">
        <v>647</v>
      </c>
      <c r="E71" s="166" t="s">
        <v>648</v>
      </c>
      <c r="F71" s="166" t="s">
        <v>658</v>
      </c>
      <c r="G71" s="166" t="s">
        <v>648</v>
      </c>
      <c r="H71" s="166" t="s">
        <v>550</v>
      </c>
      <c r="I71" s="167" t="s">
        <v>1066</v>
      </c>
      <c r="J71" s="168"/>
      <c r="K71" s="169" t="s">
        <v>980</v>
      </c>
    </row>
    <row r="72" spans="1:11" ht="12.75">
      <c r="A72" s="156" t="s">
        <v>1067</v>
      </c>
      <c r="B72" s="157">
        <v>36</v>
      </c>
      <c r="C72" s="158" t="s">
        <v>544</v>
      </c>
      <c r="D72" s="152" t="s">
        <v>545</v>
      </c>
      <c r="E72" s="159" t="s">
        <v>546</v>
      </c>
      <c r="F72" s="159" t="s">
        <v>538</v>
      </c>
      <c r="G72" s="159" t="s">
        <v>819</v>
      </c>
      <c r="H72" s="159" t="s">
        <v>643</v>
      </c>
      <c r="I72" s="160" t="s">
        <v>838</v>
      </c>
      <c r="J72" s="161"/>
      <c r="K72" s="162" t="s">
        <v>1002</v>
      </c>
    </row>
    <row r="73" spans="1:11" ht="12.75">
      <c r="A73" s="163" t="s">
        <v>36</v>
      </c>
      <c r="B73" s="164"/>
      <c r="C73" s="165" t="s">
        <v>147</v>
      </c>
      <c r="D73" s="153" t="s">
        <v>562</v>
      </c>
      <c r="E73" s="166" t="s">
        <v>639</v>
      </c>
      <c r="F73" s="166" t="s">
        <v>562</v>
      </c>
      <c r="G73" s="166" t="s">
        <v>642</v>
      </c>
      <c r="H73" s="166" t="s">
        <v>836</v>
      </c>
      <c r="I73" s="167" t="s">
        <v>1068</v>
      </c>
      <c r="J73" s="168"/>
      <c r="K73" s="169" t="s">
        <v>1003</v>
      </c>
    </row>
    <row r="74" spans="1:11" ht="12.75">
      <c r="A74" s="156" t="s">
        <v>824</v>
      </c>
      <c r="B74" s="157">
        <v>45</v>
      </c>
      <c r="C74" s="158" t="s">
        <v>585</v>
      </c>
      <c r="D74" s="152" t="s">
        <v>659</v>
      </c>
      <c r="E74" s="159" t="s">
        <v>660</v>
      </c>
      <c r="F74" s="159" t="s">
        <v>538</v>
      </c>
      <c r="G74" s="159" t="s">
        <v>825</v>
      </c>
      <c r="H74" s="159" t="s">
        <v>1069</v>
      </c>
      <c r="I74" s="160" t="s">
        <v>1070</v>
      </c>
      <c r="J74" s="161"/>
      <c r="K74" s="162" t="s">
        <v>1071</v>
      </c>
    </row>
    <row r="75" spans="1:11" ht="12.75">
      <c r="A75" s="163" t="s">
        <v>37</v>
      </c>
      <c r="B75" s="164"/>
      <c r="C75" s="165" t="s">
        <v>42</v>
      </c>
      <c r="D75" s="153" t="s">
        <v>661</v>
      </c>
      <c r="E75" s="166" t="s">
        <v>662</v>
      </c>
      <c r="F75" s="166" t="s">
        <v>639</v>
      </c>
      <c r="G75" s="166" t="s">
        <v>639</v>
      </c>
      <c r="H75" s="166" t="s">
        <v>1072</v>
      </c>
      <c r="I75" s="167" t="s">
        <v>1073</v>
      </c>
      <c r="J75" s="168"/>
      <c r="K75" s="169" t="s">
        <v>1074</v>
      </c>
    </row>
    <row r="76" spans="1:11" ht="12.75">
      <c r="A76" s="156" t="s">
        <v>1075</v>
      </c>
      <c r="B76" s="157">
        <v>41</v>
      </c>
      <c r="C76" s="158" t="s">
        <v>581</v>
      </c>
      <c r="D76" s="152" t="s">
        <v>643</v>
      </c>
      <c r="E76" s="159" t="s">
        <v>644</v>
      </c>
      <c r="F76" s="159" t="s">
        <v>821</v>
      </c>
      <c r="G76" s="159" t="s">
        <v>822</v>
      </c>
      <c r="H76" s="159" t="s">
        <v>1004</v>
      </c>
      <c r="I76" s="160" t="s">
        <v>1005</v>
      </c>
      <c r="J76" s="161"/>
      <c r="K76" s="162" t="s">
        <v>1006</v>
      </c>
    </row>
    <row r="77" spans="1:11" ht="12.75">
      <c r="A77" s="163" t="s">
        <v>36</v>
      </c>
      <c r="B77" s="164"/>
      <c r="C77" s="165" t="s">
        <v>152</v>
      </c>
      <c r="D77" s="153" t="s">
        <v>645</v>
      </c>
      <c r="E77" s="166" t="s">
        <v>646</v>
      </c>
      <c r="F77" s="166" t="s">
        <v>823</v>
      </c>
      <c r="G77" s="166" t="s">
        <v>646</v>
      </c>
      <c r="H77" s="166" t="s">
        <v>1076</v>
      </c>
      <c r="I77" s="167" t="s">
        <v>652</v>
      </c>
      <c r="J77" s="168"/>
      <c r="K77" s="169" t="s">
        <v>1007</v>
      </c>
    </row>
    <row r="78" spans="1:11" ht="12.75">
      <c r="A78" s="156" t="s">
        <v>829</v>
      </c>
      <c r="B78" s="157">
        <v>39</v>
      </c>
      <c r="C78" s="158" t="s">
        <v>577</v>
      </c>
      <c r="D78" s="152" t="s">
        <v>649</v>
      </c>
      <c r="E78" s="159" t="s">
        <v>650</v>
      </c>
      <c r="F78" s="159" t="s">
        <v>830</v>
      </c>
      <c r="G78" s="159" t="s">
        <v>831</v>
      </c>
      <c r="H78" s="159" t="s">
        <v>837</v>
      </c>
      <c r="I78" s="160" t="s">
        <v>1008</v>
      </c>
      <c r="J78" s="161"/>
      <c r="K78" s="162" t="s">
        <v>1009</v>
      </c>
    </row>
    <row r="79" spans="1:11" ht="12.75">
      <c r="A79" s="163" t="s">
        <v>36</v>
      </c>
      <c r="B79" s="164"/>
      <c r="C79" s="165" t="s">
        <v>211</v>
      </c>
      <c r="D79" s="153" t="s">
        <v>651</v>
      </c>
      <c r="E79" s="166" t="s">
        <v>652</v>
      </c>
      <c r="F79" s="166" t="s">
        <v>832</v>
      </c>
      <c r="G79" s="166" t="s">
        <v>833</v>
      </c>
      <c r="H79" s="166" t="s">
        <v>832</v>
      </c>
      <c r="I79" s="167" t="s">
        <v>1077</v>
      </c>
      <c r="J79" s="168"/>
      <c r="K79" s="169" t="s">
        <v>1010</v>
      </c>
    </row>
    <row r="80" spans="1:11" ht="12.75">
      <c r="A80" s="156" t="s">
        <v>1078</v>
      </c>
      <c r="B80" s="157">
        <v>44</v>
      </c>
      <c r="C80" s="158" t="s">
        <v>584</v>
      </c>
      <c r="D80" s="152" t="s">
        <v>669</v>
      </c>
      <c r="E80" s="159" t="s">
        <v>670</v>
      </c>
      <c r="F80" s="159" t="s">
        <v>659</v>
      </c>
      <c r="G80" s="159" t="s">
        <v>834</v>
      </c>
      <c r="H80" s="159" t="s">
        <v>837</v>
      </c>
      <c r="I80" s="160" t="s">
        <v>1079</v>
      </c>
      <c r="J80" s="161"/>
      <c r="K80" s="162" t="s">
        <v>1080</v>
      </c>
    </row>
    <row r="81" spans="1:11" ht="12.75">
      <c r="A81" s="163" t="s">
        <v>37</v>
      </c>
      <c r="B81" s="164"/>
      <c r="C81" s="165" t="s">
        <v>43</v>
      </c>
      <c r="D81" s="153" t="s">
        <v>671</v>
      </c>
      <c r="E81" s="166" t="s">
        <v>672</v>
      </c>
      <c r="F81" s="166" t="s">
        <v>835</v>
      </c>
      <c r="G81" s="166" t="s">
        <v>836</v>
      </c>
      <c r="H81" s="166" t="s">
        <v>1081</v>
      </c>
      <c r="I81" s="167" t="s">
        <v>1082</v>
      </c>
      <c r="J81" s="168"/>
      <c r="K81" s="169" t="s">
        <v>1083</v>
      </c>
    </row>
    <row r="82" spans="1:11" ht="12.75">
      <c r="A82" s="156" t="s">
        <v>1084</v>
      </c>
      <c r="B82" s="157">
        <v>52</v>
      </c>
      <c r="C82" s="158" t="s">
        <v>592</v>
      </c>
      <c r="D82" s="152" t="s">
        <v>665</v>
      </c>
      <c r="E82" s="159" t="s">
        <v>666</v>
      </c>
      <c r="F82" s="159" t="s">
        <v>837</v>
      </c>
      <c r="G82" s="159" t="s">
        <v>838</v>
      </c>
      <c r="H82" s="159" t="s">
        <v>1085</v>
      </c>
      <c r="I82" s="160" t="s">
        <v>1086</v>
      </c>
      <c r="J82" s="161"/>
      <c r="K82" s="162" t="s">
        <v>1087</v>
      </c>
    </row>
    <row r="83" spans="1:11" ht="12.75">
      <c r="A83" s="163" t="s">
        <v>1</v>
      </c>
      <c r="B83" s="164"/>
      <c r="C83" s="165" t="s">
        <v>72</v>
      </c>
      <c r="D83" s="153" t="s">
        <v>667</v>
      </c>
      <c r="E83" s="166" t="s">
        <v>668</v>
      </c>
      <c r="F83" s="166" t="s">
        <v>673</v>
      </c>
      <c r="G83" s="166" t="s">
        <v>647</v>
      </c>
      <c r="H83" s="166" t="s">
        <v>1066</v>
      </c>
      <c r="I83" s="167" t="s">
        <v>827</v>
      </c>
      <c r="J83" s="168"/>
      <c r="K83" s="169" t="s">
        <v>1088</v>
      </c>
    </row>
    <row r="84" spans="1:11" ht="12.75">
      <c r="A84" s="156" t="s">
        <v>1089</v>
      </c>
      <c r="B84" s="157">
        <v>42</v>
      </c>
      <c r="C84" s="158" t="s">
        <v>582</v>
      </c>
      <c r="D84" s="152" t="s">
        <v>653</v>
      </c>
      <c r="E84" s="159" t="s">
        <v>654</v>
      </c>
      <c r="F84" s="159" t="s">
        <v>839</v>
      </c>
      <c r="G84" s="159" t="s">
        <v>840</v>
      </c>
      <c r="H84" s="159" t="s">
        <v>1011</v>
      </c>
      <c r="I84" s="160" t="s">
        <v>1012</v>
      </c>
      <c r="J84" s="161"/>
      <c r="K84" s="162" t="s">
        <v>1013</v>
      </c>
    </row>
    <row r="85" spans="1:11" ht="12.75">
      <c r="A85" s="163" t="s">
        <v>36</v>
      </c>
      <c r="B85" s="164"/>
      <c r="C85" s="165" t="s">
        <v>219</v>
      </c>
      <c r="D85" s="153" t="s">
        <v>655</v>
      </c>
      <c r="E85" s="166" t="s">
        <v>656</v>
      </c>
      <c r="F85" s="166" t="s">
        <v>841</v>
      </c>
      <c r="G85" s="166" t="s">
        <v>842</v>
      </c>
      <c r="H85" s="166" t="s">
        <v>833</v>
      </c>
      <c r="I85" s="167" t="s">
        <v>656</v>
      </c>
      <c r="J85" s="168"/>
      <c r="K85" s="169" t="s">
        <v>1014</v>
      </c>
    </row>
    <row r="86" spans="1:11" ht="12.75">
      <c r="A86" s="156" t="s">
        <v>1090</v>
      </c>
      <c r="B86" s="157">
        <v>25</v>
      </c>
      <c r="C86" s="158" t="s">
        <v>551</v>
      </c>
      <c r="D86" s="152" t="s">
        <v>552</v>
      </c>
      <c r="E86" s="159" t="s">
        <v>553</v>
      </c>
      <c r="F86" s="159" t="s">
        <v>538</v>
      </c>
      <c r="G86" s="159" t="s">
        <v>826</v>
      </c>
      <c r="H86" s="159" t="s">
        <v>981</v>
      </c>
      <c r="I86" s="160" t="s">
        <v>490</v>
      </c>
      <c r="J86" s="161"/>
      <c r="K86" s="162" t="s">
        <v>982</v>
      </c>
    </row>
    <row r="87" spans="1:11" ht="12.75">
      <c r="A87" s="163" t="s">
        <v>33</v>
      </c>
      <c r="B87" s="164"/>
      <c r="C87" s="165" t="s">
        <v>45</v>
      </c>
      <c r="D87" s="153" t="s">
        <v>657</v>
      </c>
      <c r="E87" s="166" t="s">
        <v>658</v>
      </c>
      <c r="F87" s="166" t="s">
        <v>827</v>
      </c>
      <c r="G87" s="166" t="s">
        <v>828</v>
      </c>
      <c r="H87" s="166" t="s">
        <v>1091</v>
      </c>
      <c r="I87" s="167" t="s">
        <v>1092</v>
      </c>
      <c r="J87" s="168"/>
      <c r="K87" s="169" t="s">
        <v>983</v>
      </c>
    </row>
    <row r="88" spans="1:11" ht="12.75">
      <c r="A88" s="156" t="s">
        <v>843</v>
      </c>
      <c r="B88" s="157">
        <v>37</v>
      </c>
      <c r="C88" s="158" t="s">
        <v>559</v>
      </c>
      <c r="D88" s="152" t="s">
        <v>560</v>
      </c>
      <c r="E88" s="159" t="s">
        <v>561</v>
      </c>
      <c r="F88" s="159" t="s">
        <v>844</v>
      </c>
      <c r="G88" s="159" t="s">
        <v>845</v>
      </c>
      <c r="H88" s="159" t="s">
        <v>685</v>
      </c>
      <c r="I88" s="160" t="s">
        <v>984</v>
      </c>
      <c r="J88" s="161"/>
      <c r="K88" s="162" t="s">
        <v>1016</v>
      </c>
    </row>
    <row r="89" spans="1:11" ht="12.75">
      <c r="A89" s="163" t="s">
        <v>36</v>
      </c>
      <c r="B89" s="164"/>
      <c r="C89" s="165" t="s">
        <v>50</v>
      </c>
      <c r="D89" s="153" t="s">
        <v>673</v>
      </c>
      <c r="E89" s="166" t="s">
        <v>674</v>
      </c>
      <c r="F89" s="166" t="s">
        <v>833</v>
      </c>
      <c r="G89" s="166" t="s">
        <v>846</v>
      </c>
      <c r="H89" s="166" t="s">
        <v>868</v>
      </c>
      <c r="I89" s="167" t="s">
        <v>1093</v>
      </c>
      <c r="J89" s="168"/>
      <c r="K89" s="169" t="s">
        <v>1017</v>
      </c>
    </row>
    <row r="90" spans="1:11" ht="12.75">
      <c r="A90" s="156" t="s">
        <v>1094</v>
      </c>
      <c r="B90" s="157">
        <v>40</v>
      </c>
      <c r="C90" s="158" t="s">
        <v>580</v>
      </c>
      <c r="D90" s="152" t="s">
        <v>677</v>
      </c>
      <c r="E90" s="159" t="s">
        <v>678</v>
      </c>
      <c r="F90" s="159" t="s">
        <v>849</v>
      </c>
      <c r="G90" s="159" t="s">
        <v>850</v>
      </c>
      <c r="H90" s="159" t="s">
        <v>568</v>
      </c>
      <c r="I90" s="160" t="s">
        <v>1018</v>
      </c>
      <c r="J90" s="161"/>
      <c r="K90" s="162" t="s">
        <v>1019</v>
      </c>
    </row>
    <row r="91" spans="1:11" ht="12.75">
      <c r="A91" s="163" t="s">
        <v>36</v>
      </c>
      <c r="B91" s="164"/>
      <c r="C91" s="165" t="s">
        <v>59</v>
      </c>
      <c r="D91" s="153" t="s">
        <v>679</v>
      </c>
      <c r="E91" s="166" t="s">
        <v>679</v>
      </c>
      <c r="F91" s="166" t="s">
        <v>851</v>
      </c>
      <c r="G91" s="166" t="s">
        <v>679</v>
      </c>
      <c r="H91" s="166" t="s">
        <v>1095</v>
      </c>
      <c r="I91" s="167" t="s">
        <v>679</v>
      </c>
      <c r="J91" s="168"/>
      <c r="K91" s="169" t="s">
        <v>1020</v>
      </c>
    </row>
    <row r="92" spans="1:11" ht="12.75">
      <c r="A92" s="156" t="s">
        <v>1096</v>
      </c>
      <c r="B92" s="157">
        <v>24</v>
      </c>
      <c r="C92" s="158" t="s">
        <v>570</v>
      </c>
      <c r="D92" s="152" t="s">
        <v>571</v>
      </c>
      <c r="E92" s="159" t="s">
        <v>572</v>
      </c>
      <c r="F92" s="159" t="s">
        <v>853</v>
      </c>
      <c r="G92" s="159" t="s">
        <v>854</v>
      </c>
      <c r="H92" s="159" t="s">
        <v>677</v>
      </c>
      <c r="I92" s="160" t="s">
        <v>984</v>
      </c>
      <c r="J92" s="161"/>
      <c r="K92" s="162" t="s">
        <v>985</v>
      </c>
    </row>
    <row r="93" spans="1:11" ht="12.75">
      <c r="A93" s="163" t="s">
        <v>33</v>
      </c>
      <c r="B93" s="164"/>
      <c r="C93" s="165" t="s">
        <v>188</v>
      </c>
      <c r="D93" s="153" t="s">
        <v>683</v>
      </c>
      <c r="E93" s="166" t="s">
        <v>684</v>
      </c>
      <c r="F93" s="166" t="s">
        <v>676</v>
      </c>
      <c r="G93" s="166" t="s">
        <v>855</v>
      </c>
      <c r="H93" s="166" t="s">
        <v>1097</v>
      </c>
      <c r="I93" s="167" t="s">
        <v>1098</v>
      </c>
      <c r="J93" s="168"/>
      <c r="K93" s="169" t="s">
        <v>986</v>
      </c>
    </row>
    <row r="94" spans="1:11" ht="12.75">
      <c r="A94" s="156" t="s">
        <v>852</v>
      </c>
      <c r="B94" s="157">
        <v>23</v>
      </c>
      <c r="C94" s="158" t="s">
        <v>563</v>
      </c>
      <c r="D94" s="152" t="s">
        <v>564</v>
      </c>
      <c r="E94" s="159" t="s">
        <v>565</v>
      </c>
      <c r="F94" s="159" t="s">
        <v>769</v>
      </c>
      <c r="G94" s="159" t="s">
        <v>442</v>
      </c>
      <c r="H94" s="159" t="s">
        <v>987</v>
      </c>
      <c r="I94" s="160" t="s">
        <v>988</v>
      </c>
      <c r="J94" s="161"/>
      <c r="K94" s="162" t="s">
        <v>989</v>
      </c>
    </row>
    <row r="95" spans="1:11" ht="12.75">
      <c r="A95" s="163" t="s">
        <v>33</v>
      </c>
      <c r="B95" s="164"/>
      <c r="C95" s="165" t="s">
        <v>186</v>
      </c>
      <c r="D95" s="153" t="s">
        <v>675</v>
      </c>
      <c r="E95" s="166" t="s">
        <v>676</v>
      </c>
      <c r="F95" s="166" t="s">
        <v>847</v>
      </c>
      <c r="G95" s="166" t="s">
        <v>848</v>
      </c>
      <c r="H95" s="166" t="s">
        <v>1099</v>
      </c>
      <c r="I95" s="167" t="s">
        <v>1100</v>
      </c>
      <c r="J95" s="168"/>
      <c r="K95" s="169" t="s">
        <v>990</v>
      </c>
    </row>
    <row r="96" spans="1:11" ht="12.75">
      <c r="A96" s="156" t="s">
        <v>680</v>
      </c>
      <c r="B96" s="157">
        <v>26</v>
      </c>
      <c r="C96" s="158" t="s">
        <v>567</v>
      </c>
      <c r="D96" s="152" t="s">
        <v>568</v>
      </c>
      <c r="E96" s="159" t="s">
        <v>569</v>
      </c>
      <c r="F96" s="159" t="s">
        <v>856</v>
      </c>
      <c r="G96" s="159" t="s">
        <v>857</v>
      </c>
      <c r="H96" s="159" t="s">
        <v>991</v>
      </c>
      <c r="I96" s="160" t="s">
        <v>992</v>
      </c>
      <c r="J96" s="161"/>
      <c r="K96" s="162" t="s">
        <v>993</v>
      </c>
    </row>
    <row r="97" spans="1:11" ht="12.75">
      <c r="A97" s="163" t="s">
        <v>33</v>
      </c>
      <c r="B97" s="164"/>
      <c r="C97" s="165" t="s">
        <v>89</v>
      </c>
      <c r="D97" s="153" t="s">
        <v>681</v>
      </c>
      <c r="E97" s="166" t="s">
        <v>682</v>
      </c>
      <c r="F97" s="166" t="s">
        <v>657</v>
      </c>
      <c r="G97" s="166" t="s">
        <v>684</v>
      </c>
      <c r="H97" s="166" t="s">
        <v>684</v>
      </c>
      <c r="I97" s="167" t="s">
        <v>1097</v>
      </c>
      <c r="J97" s="168"/>
      <c r="K97" s="169" t="s">
        <v>994</v>
      </c>
    </row>
    <row r="98" spans="1:11" ht="12.75">
      <c r="A98" s="156" t="s">
        <v>1101</v>
      </c>
      <c r="B98" s="157">
        <v>46</v>
      </c>
      <c r="C98" s="158" t="s">
        <v>586</v>
      </c>
      <c r="D98" s="152" t="s">
        <v>689</v>
      </c>
      <c r="E98" s="159" t="s">
        <v>690</v>
      </c>
      <c r="F98" s="159" t="s">
        <v>863</v>
      </c>
      <c r="G98" s="159" t="s">
        <v>864</v>
      </c>
      <c r="H98" s="159" t="s">
        <v>1102</v>
      </c>
      <c r="I98" s="160" t="s">
        <v>501</v>
      </c>
      <c r="J98" s="161"/>
      <c r="K98" s="162" t="s">
        <v>1103</v>
      </c>
    </row>
    <row r="99" spans="1:11" ht="12.75">
      <c r="A99" s="163" t="s">
        <v>37</v>
      </c>
      <c r="B99" s="164"/>
      <c r="C99" s="165" t="s">
        <v>176</v>
      </c>
      <c r="D99" s="153" t="s">
        <v>691</v>
      </c>
      <c r="E99" s="166" t="s">
        <v>692</v>
      </c>
      <c r="F99" s="166" t="s">
        <v>865</v>
      </c>
      <c r="G99" s="166" t="s">
        <v>865</v>
      </c>
      <c r="H99" s="166" t="s">
        <v>1104</v>
      </c>
      <c r="I99" s="167" t="s">
        <v>1105</v>
      </c>
      <c r="J99" s="168"/>
      <c r="K99" s="169" t="s">
        <v>1106</v>
      </c>
    </row>
    <row r="100" spans="1:11" ht="12.75">
      <c r="A100" s="156" t="s">
        <v>1107</v>
      </c>
      <c r="B100" s="157">
        <v>43</v>
      </c>
      <c r="C100" s="158" t="s">
        <v>583</v>
      </c>
      <c r="D100" s="152" t="s">
        <v>685</v>
      </c>
      <c r="E100" s="159" t="s">
        <v>686</v>
      </c>
      <c r="F100" s="159" t="s">
        <v>866</v>
      </c>
      <c r="G100" s="159" t="s">
        <v>867</v>
      </c>
      <c r="H100" s="159" t="s">
        <v>1108</v>
      </c>
      <c r="I100" s="160" t="s">
        <v>1109</v>
      </c>
      <c r="J100" s="161"/>
      <c r="K100" s="162" t="s">
        <v>1110</v>
      </c>
    </row>
    <row r="101" spans="1:11" ht="12.75">
      <c r="A101" s="163" t="s">
        <v>36</v>
      </c>
      <c r="B101" s="164"/>
      <c r="C101" s="165" t="s">
        <v>50</v>
      </c>
      <c r="D101" s="153" t="s">
        <v>687</v>
      </c>
      <c r="E101" s="166" t="s">
        <v>688</v>
      </c>
      <c r="F101" s="166" t="s">
        <v>699</v>
      </c>
      <c r="G101" s="166" t="s">
        <v>868</v>
      </c>
      <c r="H101" s="166" t="s">
        <v>1111</v>
      </c>
      <c r="I101" s="167" t="s">
        <v>870</v>
      </c>
      <c r="J101" s="168"/>
      <c r="K101" s="169" t="s">
        <v>1112</v>
      </c>
    </row>
    <row r="102" spans="1:11" ht="12.75">
      <c r="A102" s="156" t="s">
        <v>1113</v>
      </c>
      <c r="B102" s="157">
        <v>53</v>
      </c>
      <c r="C102" s="158" t="s">
        <v>593</v>
      </c>
      <c r="D102" s="152" t="s">
        <v>693</v>
      </c>
      <c r="E102" s="159" t="s">
        <v>694</v>
      </c>
      <c r="F102" s="159" t="s">
        <v>568</v>
      </c>
      <c r="G102" s="159" t="s">
        <v>869</v>
      </c>
      <c r="H102" s="159" t="s">
        <v>837</v>
      </c>
      <c r="I102" s="160" t="s">
        <v>831</v>
      </c>
      <c r="J102" s="161"/>
      <c r="K102" s="162" t="s">
        <v>1114</v>
      </c>
    </row>
    <row r="103" spans="1:11" ht="12.75">
      <c r="A103" s="163" t="s">
        <v>1</v>
      </c>
      <c r="B103" s="164"/>
      <c r="C103" s="165" t="s">
        <v>74</v>
      </c>
      <c r="D103" s="153" t="s">
        <v>695</v>
      </c>
      <c r="E103" s="166" t="s">
        <v>696</v>
      </c>
      <c r="F103" s="166" t="s">
        <v>870</v>
      </c>
      <c r="G103" s="166" t="s">
        <v>688</v>
      </c>
      <c r="H103" s="166" t="s">
        <v>828</v>
      </c>
      <c r="I103" s="167" t="s">
        <v>1115</v>
      </c>
      <c r="J103" s="168"/>
      <c r="K103" s="169" t="s">
        <v>1116</v>
      </c>
    </row>
    <row r="104" spans="1:11" ht="12.75">
      <c r="A104" s="156" t="s">
        <v>1117</v>
      </c>
      <c r="B104" s="157">
        <v>54</v>
      </c>
      <c r="C104" s="158" t="s">
        <v>578</v>
      </c>
      <c r="D104" s="152" t="s">
        <v>560</v>
      </c>
      <c r="E104" s="159" t="s">
        <v>697</v>
      </c>
      <c r="F104" s="159" t="s">
        <v>853</v>
      </c>
      <c r="G104" s="159" t="s">
        <v>871</v>
      </c>
      <c r="H104" s="159" t="s">
        <v>849</v>
      </c>
      <c r="I104" s="160" t="s">
        <v>850</v>
      </c>
      <c r="J104" s="161" t="s">
        <v>698</v>
      </c>
      <c r="K104" s="162" t="s">
        <v>1118</v>
      </c>
    </row>
    <row r="105" spans="1:11" ht="12.75">
      <c r="A105" s="163" t="s">
        <v>1</v>
      </c>
      <c r="B105" s="164"/>
      <c r="C105" s="165" t="s">
        <v>43</v>
      </c>
      <c r="D105" s="153" t="s">
        <v>673</v>
      </c>
      <c r="E105" s="166" t="s">
        <v>699</v>
      </c>
      <c r="F105" s="166" t="s">
        <v>872</v>
      </c>
      <c r="G105" s="166" t="s">
        <v>851</v>
      </c>
      <c r="H105" s="166" t="s">
        <v>675</v>
      </c>
      <c r="I105" s="167" t="s">
        <v>675</v>
      </c>
      <c r="J105" s="168"/>
      <c r="K105" s="169" t="s">
        <v>1119</v>
      </c>
    </row>
    <row r="106" spans="1:11" ht="12" customHeight="1">
      <c r="A106" s="156"/>
      <c r="B106" s="170">
        <v>8</v>
      </c>
      <c r="C106" s="158" t="s">
        <v>454</v>
      </c>
      <c r="D106" s="152" t="s">
        <v>455</v>
      </c>
      <c r="E106" s="159" t="s">
        <v>456</v>
      </c>
      <c r="F106" s="159" t="s">
        <v>858</v>
      </c>
      <c r="G106" s="159" t="s">
        <v>859</v>
      </c>
      <c r="H106" s="159"/>
      <c r="I106" s="160"/>
      <c r="J106" s="171" t="s">
        <v>948</v>
      </c>
      <c r="K106" s="172"/>
    </row>
    <row r="107" spans="1:11" ht="12" customHeight="1">
      <c r="A107" s="163" t="s">
        <v>2</v>
      </c>
      <c r="B107" s="173"/>
      <c r="C107" s="165" t="s">
        <v>111</v>
      </c>
      <c r="D107" s="153" t="s">
        <v>457</v>
      </c>
      <c r="E107" s="166" t="s">
        <v>458</v>
      </c>
      <c r="F107" s="166" t="s">
        <v>861</v>
      </c>
      <c r="G107" s="166" t="s">
        <v>862</v>
      </c>
      <c r="H107" s="166"/>
      <c r="I107" s="167"/>
      <c r="J107" s="174"/>
      <c r="K107" s="175"/>
    </row>
    <row r="108" spans="1:11" ht="12" customHeight="1">
      <c r="A108" s="156"/>
      <c r="B108" s="170">
        <v>19</v>
      </c>
      <c r="C108" s="158" t="s">
        <v>555</v>
      </c>
      <c r="D108" s="152" t="s">
        <v>556</v>
      </c>
      <c r="E108" s="159" t="s">
        <v>557</v>
      </c>
      <c r="F108" s="159" t="s">
        <v>849</v>
      </c>
      <c r="G108" s="159" t="s">
        <v>873</v>
      </c>
      <c r="H108" s="159"/>
      <c r="I108" s="160"/>
      <c r="J108" s="171" t="s">
        <v>1127</v>
      </c>
      <c r="K108" s="172"/>
    </row>
    <row r="109" spans="1:11" ht="12" customHeight="1">
      <c r="A109" s="163" t="s">
        <v>33</v>
      </c>
      <c r="B109" s="173"/>
      <c r="C109" s="165" t="s">
        <v>89</v>
      </c>
      <c r="D109" s="153" t="s">
        <v>663</v>
      </c>
      <c r="E109" s="166" t="s">
        <v>664</v>
      </c>
      <c r="F109" s="166" t="s">
        <v>875</v>
      </c>
      <c r="G109" s="166" t="s">
        <v>876</v>
      </c>
      <c r="H109" s="166"/>
      <c r="I109" s="167"/>
      <c r="J109" s="174"/>
      <c r="K109" s="175"/>
    </row>
    <row r="110" spans="1:11" ht="12.75">
      <c r="A110" s="154"/>
      <c r="B110" s="176"/>
      <c r="C110" s="154"/>
      <c r="D110" s="154"/>
      <c r="E110" s="154"/>
      <c r="F110" s="154"/>
      <c r="G110" s="154"/>
      <c r="H110" s="154"/>
      <c r="I110" s="154"/>
      <c r="J110" s="154"/>
      <c r="K110" s="154"/>
    </row>
    <row r="111" spans="1:11" ht="12.75">
      <c r="A111" s="154"/>
      <c r="B111" s="176"/>
      <c r="C111" s="154"/>
      <c r="D111" s="154"/>
      <c r="E111" s="154"/>
      <c r="F111" s="154"/>
      <c r="G111" s="154"/>
      <c r="H111" s="154"/>
      <c r="I111" s="154"/>
      <c r="J111" s="154"/>
      <c r="K111" s="154"/>
    </row>
    <row r="112" spans="1:11" ht="12.75">
      <c r="A112" s="154"/>
      <c r="B112" s="176"/>
      <c r="C112" s="154"/>
      <c r="D112" s="154"/>
      <c r="E112" s="154"/>
      <c r="F112" s="154"/>
      <c r="G112" s="154"/>
      <c r="H112" s="154"/>
      <c r="I112" s="154"/>
      <c r="J112" s="154"/>
      <c r="K112" s="154"/>
    </row>
    <row r="113" spans="1:11" ht="12.75">
      <c r="A113" s="154"/>
      <c r="B113" s="176"/>
      <c r="C113" s="154"/>
      <c r="D113" s="154"/>
      <c r="E113" s="154"/>
      <c r="F113" s="154"/>
      <c r="G113" s="154"/>
      <c r="H113" s="154"/>
      <c r="I113" s="154"/>
      <c r="J113" s="154"/>
      <c r="K113" s="154"/>
    </row>
    <row r="114" spans="1:11" ht="12.75">
      <c r="A114" s="154"/>
      <c r="B114" s="176"/>
      <c r="C114" s="154"/>
      <c r="D114" s="154"/>
      <c r="E114" s="154"/>
      <c r="F114" s="154"/>
      <c r="G114" s="154"/>
      <c r="H114" s="154"/>
      <c r="I114" s="154"/>
      <c r="J114" s="154"/>
      <c r="K114" s="154"/>
    </row>
    <row r="115" spans="1:11" ht="12.75">
      <c r="A115" s="154"/>
      <c r="B115" s="176"/>
      <c r="C115" s="154"/>
      <c r="D115" s="154"/>
      <c r="E115" s="154"/>
      <c r="F115" s="154"/>
      <c r="G115" s="154"/>
      <c r="H115" s="154"/>
      <c r="I115" s="154"/>
      <c r="J115" s="154"/>
      <c r="K115" s="154"/>
    </row>
    <row r="116" spans="1:11" ht="12.75">
      <c r="A116" s="154"/>
      <c r="B116" s="176"/>
      <c r="C116" s="154"/>
      <c r="D116" s="154"/>
      <c r="E116" s="154"/>
      <c r="F116" s="154"/>
      <c r="G116" s="154"/>
      <c r="H116" s="154"/>
      <c r="I116" s="154"/>
      <c r="J116" s="154"/>
      <c r="K116" s="154"/>
    </row>
    <row r="117" spans="1:11" ht="12.75">
      <c r="A117" s="154"/>
      <c r="B117" s="176"/>
      <c r="C117" s="154"/>
      <c r="D117" s="154"/>
      <c r="E117" s="154"/>
      <c r="F117" s="154"/>
      <c r="G117" s="154"/>
      <c r="H117" s="154"/>
      <c r="I117" s="154"/>
      <c r="J117" s="154"/>
      <c r="K117" s="154"/>
    </row>
    <row r="118" spans="1:11" ht="12.75">
      <c r="A118" s="154"/>
      <c r="B118" s="176"/>
      <c r="C118" s="154"/>
      <c r="D118" s="154"/>
      <c r="E118" s="154"/>
      <c r="F118" s="154"/>
      <c r="G118" s="154"/>
      <c r="H118" s="154"/>
      <c r="I118" s="154"/>
      <c r="J118" s="154"/>
      <c r="K118" s="154"/>
    </row>
    <row r="119" spans="1:11" ht="12.75">
      <c r="A119" s="154"/>
      <c r="B119" s="176"/>
      <c r="C119" s="154"/>
      <c r="D119" s="154"/>
      <c r="E119" s="154"/>
      <c r="F119" s="154"/>
      <c r="G119" s="154"/>
      <c r="H119" s="154"/>
      <c r="I119" s="154"/>
      <c r="J119" s="154"/>
      <c r="K119" s="154"/>
    </row>
    <row r="120" spans="1:11" ht="12.75">
      <c r="A120" s="154"/>
      <c r="B120" s="176"/>
      <c r="C120" s="154"/>
      <c r="D120" s="154"/>
      <c r="E120" s="154"/>
      <c r="F120" s="154"/>
      <c r="G120" s="154"/>
      <c r="H120" s="154"/>
      <c r="I120" s="154"/>
      <c r="J120" s="154"/>
      <c r="K120" s="154"/>
    </row>
    <row r="121" spans="1:11" ht="12.75">
      <c r="A121" s="154"/>
      <c r="B121" s="176"/>
      <c r="C121" s="154"/>
      <c r="D121" s="154"/>
      <c r="E121" s="154"/>
      <c r="F121" s="154"/>
      <c r="G121" s="154"/>
      <c r="H121" s="154"/>
      <c r="I121" s="154"/>
      <c r="J121" s="154"/>
      <c r="K121" s="154"/>
    </row>
    <row r="122" spans="1:11" ht="12.75">
      <c r="A122" s="154"/>
      <c r="B122" s="176"/>
      <c r="C122" s="154"/>
      <c r="D122" s="154"/>
      <c r="E122" s="154"/>
      <c r="F122" s="154"/>
      <c r="G122" s="154"/>
      <c r="H122" s="154"/>
      <c r="I122" s="154"/>
      <c r="J122" s="154"/>
      <c r="K122" s="154"/>
    </row>
    <row r="123" spans="4:6" ht="12.75">
      <c r="D123" s="154"/>
      <c r="F123" s="141"/>
    </row>
    <row r="124" spans="4:6" ht="12.75">
      <c r="D124" s="154"/>
      <c r="F124" s="141"/>
    </row>
    <row r="125" spans="4:6" ht="12.75">
      <c r="D125" s="154"/>
      <c r="F125" s="141"/>
    </row>
    <row r="126" spans="4:6" ht="12.75">
      <c r="D126" s="154"/>
      <c r="F126" s="141"/>
    </row>
    <row r="127" spans="4:6" ht="12.75">
      <c r="D127" s="154"/>
      <c r="F127" s="141"/>
    </row>
    <row r="128" spans="4:6" ht="12.75">
      <c r="D128" s="154"/>
      <c r="F128" s="141"/>
    </row>
    <row r="129" spans="4:6" ht="12.75">
      <c r="D129" s="154"/>
      <c r="F129" s="141"/>
    </row>
    <row r="130" spans="4:6" ht="12.75">
      <c r="D130" s="154"/>
      <c r="F130" s="141"/>
    </row>
    <row r="131" spans="4:6" ht="12.75">
      <c r="D131" s="154"/>
      <c r="F131" s="141"/>
    </row>
    <row r="132" spans="4:6" ht="12.75">
      <c r="D132" s="154"/>
      <c r="F132" s="141"/>
    </row>
    <row r="133" spans="4:6" ht="12.75">
      <c r="D133" s="154"/>
      <c r="F133" s="141"/>
    </row>
    <row r="134" spans="4:6" ht="12.75">
      <c r="D134" s="154"/>
      <c r="F134" s="141"/>
    </row>
    <row r="135" ht="12.75">
      <c r="D135" s="154"/>
    </row>
    <row r="136" ht="12.75">
      <c r="D136" s="154"/>
    </row>
    <row r="137" ht="12.75">
      <c r="D137" s="154"/>
    </row>
    <row r="138" ht="12.75">
      <c r="D138" s="154"/>
    </row>
    <row r="139" ht="12.75">
      <c r="D139" s="154"/>
    </row>
    <row r="140" ht="12.75">
      <c r="D140" s="154"/>
    </row>
    <row r="141" ht="12.75">
      <c r="D141" s="154"/>
    </row>
    <row r="142" ht="12.75">
      <c r="D142" s="154"/>
    </row>
    <row r="143" ht="12.75">
      <c r="D143" s="154"/>
    </row>
    <row r="144" ht="12.75">
      <c r="D144" s="154"/>
    </row>
    <row r="145" ht="12.75">
      <c r="D145" s="154"/>
    </row>
    <row r="146" ht="12.75">
      <c r="D146" s="154"/>
    </row>
    <row r="147" ht="12.75">
      <c r="D147" s="154"/>
    </row>
    <row r="148" ht="12.75">
      <c r="D148" s="154"/>
    </row>
    <row r="149" ht="12.75">
      <c r="D149" s="154"/>
    </row>
    <row r="150" ht="12.75">
      <c r="D150" s="154"/>
    </row>
    <row r="151" ht="12.75">
      <c r="D151" s="154"/>
    </row>
    <row r="152" ht="12.75">
      <c r="D152" s="154"/>
    </row>
    <row r="153" ht="12.75">
      <c r="D153" s="154"/>
    </row>
    <row r="154" ht="12.75">
      <c r="D154" s="154"/>
    </row>
    <row r="155" ht="12.75">
      <c r="D155" s="154"/>
    </row>
    <row r="156" ht="12.75">
      <c r="D156" s="154"/>
    </row>
    <row r="157" ht="12.75">
      <c r="D157" s="154"/>
    </row>
    <row r="158" ht="12.75">
      <c r="D158" s="154"/>
    </row>
    <row r="159" ht="12.75">
      <c r="D159" s="154"/>
    </row>
  </sheetData>
  <sheetProtection/>
  <mergeCells count="1">
    <mergeCell ref="D6:I6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26" sqref="D26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8.7109375" style="0" bestFit="1" customWidth="1"/>
    <col min="6" max="6" width="24.8515625" style="0" customWidth="1"/>
    <col min="7" max="7" width="13.7109375" style="22" customWidth="1"/>
  </cols>
  <sheetData>
    <row r="1" spans="1:7" ht="17.25" customHeight="1">
      <c r="A1" s="186" t="s">
        <v>241</v>
      </c>
      <c r="B1" s="186"/>
      <c r="C1" s="186"/>
      <c r="D1" s="186"/>
      <c r="E1" s="186"/>
      <c r="F1" s="186"/>
      <c r="G1" s="186"/>
    </row>
    <row r="2" spans="1:7" ht="14.25" customHeight="1">
      <c r="A2" s="181" t="str">
        <f>Startlist!$F2</f>
        <v>Addinol  Kesk-Eesti rahvaralli 2012</v>
      </c>
      <c r="B2" s="181"/>
      <c r="C2" s="181"/>
      <c r="D2" s="181"/>
      <c r="E2" s="181"/>
      <c r="F2" s="181"/>
      <c r="G2" s="181"/>
    </row>
    <row r="3" spans="1:7" ht="14.25" customHeight="1">
      <c r="A3" s="181" t="str">
        <f>Startlist!$F3</f>
        <v>10.03.2012</v>
      </c>
      <c r="B3" s="181"/>
      <c r="C3" s="181"/>
      <c r="D3" s="181"/>
      <c r="E3" s="181"/>
      <c r="F3" s="181"/>
      <c r="G3" s="181"/>
    </row>
    <row r="4" spans="1:7" ht="14.25" customHeight="1">
      <c r="A4" s="181" t="str">
        <f>Startlist!$F4</f>
        <v>Keava</v>
      </c>
      <c r="B4" s="181"/>
      <c r="C4" s="181"/>
      <c r="D4" s="181"/>
      <c r="E4" s="181"/>
      <c r="F4" s="181"/>
      <c r="G4" s="181"/>
    </row>
    <row r="5" ht="12.75">
      <c r="G5" s="121"/>
    </row>
    <row r="6" spans="1:7" ht="12.75">
      <c r="A6" s="35"/>
      <c r="B6" s="122" t="s">
        <v>6</v>
      </c>
      <c r="C6" s="123" t="s">
        <v>38</v>
      </c>
      <c r="D6" s="124" t="s">
        <v>39</v>
      </c>
      <c r="E6" s="125" t="s">
        <v>40</v>
      </c>
      <c r="F6" s="126" t="s">
        <v>11</v>
      </c>
      <c r="G6" s="7" t="s">
        <v>4</v>
      </c>
    </row>
    <row r="7" spans="1:8" ht="15" customHeight="1">
      <c r="A7" s="127">
        <v>1</v>
      </c>
      <c r="B7" s="128">
        <v>2</v>
      </c>
      <c r="C7" s="129" t="s">
        <v>2</v>
      </c>
      <c r="D7" s="130" t="str">
        <f>CONCATENATE(VLOOKUP(B7,Startlist!B:H,3,FALSE)," / ",VLOOKUP(B7,Startlist!B:H,4,FALSE))</f>
        <v>Aiko Aigro / Marko Koosa</v>
      </c>
      <c r="E7" s="129" t="str">
        <f>VLOOKUP(B7,Startlist!B:F,5,FALSE)</f>
        <v>EST</v>
      </c>
      <c r="F7" s="180" t="str">
        <f>VLOOKUP(B7,Startlist!B:H,7,FALSE)</f>
        <v>Mitsubishi Lancer Evo 6</v>
      </c>
      <c r="G7" s="131" t="str">
        <f>VLOOKUP(B7,Results!B:K,10,FALSE)</f>
        <v>17.19,2</v>
      </c>
      <c r="H7" s="132"/>
    </row>
    <row r="8" spans="1:8" ht="15" customHeight="1">
      <c r="A8" s="127">
        <f>A7+1</f>
        <v>2</v>
      </c>
      <c r="B8" s="128">
        <v>4</v>
      </c>
      <c r="C8" s="129" t="s">
        <v>2</v>
      </c>
      <c r="D8" s="130" t="str">
        <f>CONCATENATE(VLOOKUP(B8,Startlist!B:H,3,FALSE)," / ",VLOOKUP(B8,Startlist!B:H,4,FALSE))</f>
        <v>Gert Aasmäe / Teele Sepp</v>
      </c>
      <c r="E8" s="129" t="str">
        <f>VLOOKUP(B8,Startlist!B:F,5,FALSE)</f>
        <v>EST</v>
      </c>
      <c r="F8" s="180" t="str">
        <f>VLOOKUP(B8,Startlist!B:H,7,FALSE)</f>
        <v>Mitsubishi Lancer Evo 5</v>
      </c>
      <c r="G8" s="131" t="str">
        <f>VLOOKUP(B8,Results!B:K,10,FALSE)</f>
        <v>17.27,2</v>
      </c>
      <c r="H8" s="132"/>
    </row>
    <row r="9" spans="1:8" ht="15" customHeight="1">
      <c r="A9" s="127">
        <f aca="true" t="shared" si="0" ref="A9:A21">A8+1</f>
        <v>3</v>
      </c>
      <c r="B9" s="128">
        <v>1</v>
      </c>
      <c r="C9" s="129" t="s">
        <v>2</v>
      </c>
      <c r="D9" s="130" t="str">
        <f>CONCATENATE(VLOOKUP(B9,Startlist!B:H,3,FALSE)," / ",VLOOKUP(B9,Startlist!B:H,4,FALSE))</f>
        <v>Helmet Palm / Manivald Kasepōld</v>
      </c>
      <c r="E9" s="129" t="str">
        <f>VLOOKUP(B9,Startlist!B:F,5,FALSE)</f>
        <v>EST</v>
      </c>
      <c r="F9" s="180" t="str">
        <f>VLOOKUP(B9,Startlist!B:H,7,FALSE)</f>
        <v>Mitsubishi Lancer Evo 8</v>
      </c>
      <c r="G9" s="131" t="str">
        <f>VLOOKUP(B9,Results!B:K,10,FALSE)</f>
        <v>17.38,5</v>
      </c>
      <c r="H9" s="132"/>
    </row>
    <row r="10" spans="1:8" ht="15" customHeight="1">
      <c r="A10" s="127">
        <f t="shared" si="0"/>
        <v>4</v>
      </c>
      <c r="B10" s="128">
        <v>12</v>
      </c>
      <c r="C10" s="129" t="s">
        <v>2</v>
      </c>
      <c r="D10" s="130" t="str">
        <f>CONCATENATE(VLOOKUP(B10,Startlist!B:H,3,FALSE)," / ",VLOOKUP(B10,Startlist!B:H,4,FALSE))</f>
        <v>Kaido Saul / Jagnar Jaaska</v>
      </c>
      <c r="E10" s="129" t="str">
        <f>VLOOKUP(B10,Startlist!B:F,5,FALSE)</f>
        <v>EST</v>
      </c>
      <c r="F10" s="180" t="str">
        <f>VLOOKUP(B10,Startlist!B:H,7,FALSE)</f>
        <v>Subaru Impreza GT</v>
      </c>
      <c r="G10" s="131" t="str">
        <f>VLOOKUP(B10,Results!B:K,10,FALSE)</f>
        <v>18.39,4</v>
      </c>
      <c r="H10" s="132"/>
    </row>
    <row r="11" spans="1:8" ht="15" customHeight="1">
      <c r="A11" s="127">
        <f t="shared" si="0"/>
        <v>5</v>
      </c>
      <c r="B11" s="128">
        <v>9</v>
      </c>
      <c r="C11" s="129" t="s">
        <v>2</v>
      </c>
      <c r="D11" s="130" t="str">
        <f>CONCATENATE(VLOOKUP(B11,Startlist!B:H,3,FALSE)," / ",VLOOKUP(B11,Startlist!B:H,4,FALSE))</f>
        <v>Peeter Tsuker / Kristel Tsuker</v>
      </c>
      <c r="E11" s="129" t="str">
        <f>VLOOKUP(B11,Startlist!B:F,5,FALSE)</f>
        <v>EST</v>
      </c>
      <c r="F11" s="180" t="str">
        <f>VLOOKUP(B11,Startlist!B:H,7,FALSE)</f>
        <v>Mitsubishi Lancer Evo 5</v>
      </c>
      <c r="G11" s="131" t="str">
        <f>VLOOKUP(B11,Results!B:K,10,FALSE)</f>
        <v>18.55,8</v>
      </c>
      <c r="H11" s="132"/>
    </row>
    <row r="12" spans="1:8" ht="15" customHeight="1">
      <c r="A12" s="127">
        <f t="shared" si="0"/>
        <v>6</v>
      </c>
      <c r="B12" s="128">
        <v>3</v>
      </c>
      <c r="C12" s="129" t="s">
        <v>2</v>
      </c>
      <c r="D12" s="130" t="str">
        <f>CONCATENATE(VLOOKUP(B12,Startlist!B:H,3,FALSE)," / ",VLOOKUP(B12,Startlist!B:H,4,FALSE))</f>
        <v>Jaan Tammor / Erki Roosimägi</v>
      </c>
      <c r="E12" s="129" t="str">
        <f>VLOOKUP(B12,Startlist!B:F,5,FALSE)</f>
        <v>EST</v>
      </c>
      <c r="F12" s="180" t="str">
        <f>VLOOKUP(B12,Startlist!B:H,7,FALSE)</f>
        <v>Mitsubishi Lancer Evo 9</v>
      </c>
      <c r="G12" s="131" t="str">
        <f>VLOOKUP(B12,Results!B:K,10,FALSE)</f>
        <v>19.44,1</v>
      </c>
      <c r="H12" s="132"/>
    </row>
    <row r="13" spans="1:8" ht="6.75" customHeight="1">
      <c r="A13" s="192"/>
      <c r="B13" s="193"/>
      <c r="C13" s="194"/>
      <c r="D13" s="195"/>
      <c r="E13" s="194"/>
      <c r="F13" s="196"/>
      <c r="G13" s="197"/>
      <c r="H13" s="132"/>
    </row>
    <row r="14" spans="1:8" ht="15" customHeight="1">
      <c r="A14" s="127">
        <v>1</v>
      </c>
      <c r="B14" s="128">
        <v>17</v>
      </c>
      <c r="C14" s="129" t="s">
        <v>240</v>
      </c>
      <c r="D14" s="130" t="str">
        <f>CONCATENATE(VLOOKUP(B14,Startlist!B:H,3,FALSE)," / ",VLOOKUP(B14,Startlist!B:H,4,FALSE))</f>
        <v>Eero Brecher / Harri Jōessar</v>
      </c>
      <c r="E14" s="129" t="str">
        <f>VLOOKUP(B14,Startlist!B:F,5,FALSE)</f>
        <v>EST</v>
      </c>
      <c r="F14" s="180" t="str">
        <f>VLOOKUP(B14,Startlist!B:H,7,FALSE)</f>
        <v>VW Golf 2</v>
      </c>
      <c r="G14" s="131" t="str">
        <f>VLOOKUP(B14,Results!B:K,10,FALSE)</f>
        <v>18.39,6</v>
      </c>
      <c r="H14" s="132"/>
    </row>
    <row r="15" spans="1:8" ht="15" customHeight="1">
      <c r="A15" s="127">
        <f t="shared" si="0"/>
        <v>2</v>
      </c>
      <c r="B15" s="128">
        <v>18</v>
      </c>
      <c r="C15" s="129" t="s">
        <v>240</v>
      </c>
      <c r="D15" s="130" t="str">
        <f>CONCATENATE(VLOOKUP(B15,Startlist!B:H,3,FALSE)," / ",VLOOKUP(B15,Startlist!B:H,4,FALSE))</f>
        <v>Peeter Tammoja / Martin Müganen</v>
      </c>
      <c r="E15" s="129" t="str">
        <f>VLOOKUP(B15,Startlist!B:F,5,FALSE)</f>
        <v>EST</v>
      </c>
      <c r="F15" s="180" t="str">
        <f>VLOOKUP(B15,Startlist!B:H,7,FALSE)</f>
        <v>Mitsubishi Colt</v>
      </c>
      <c r="G15" s="131" t="str">
        <f>VLOOKUP(B15,Results!B:K,10,FALSE)</f>
        <v>19.07,3</v>
      </c>
      <c r="H15" s="132"/>
    </row>
    <row r="16" spans="1:8" ht="15" customHeight="1">
      <c r="A16" s="127">
        <f t="shared" si="0"/>
        <v>3</v>
      </c>
      <c r="B16" s="128">
        <v>16</v>
      </c>
      <c r="C16" s="129" t="s">
        <v>240</v>
      </c>
      <c r="D16" s="130" t="str">
        <f>CONCATENATE(VLOOKUP(B16,Startlist!B:H,3,FALSE)," / ",VLOOKUP(B16,Startlist!B:H,4,FALSE))</f>
        <v>Janno Nuiamäe / Hendrik Soomre</v>
      </c>
      <c r="E16" s="129" t="str">
        <f>VLOOKUP(B16,Startlist!B:F,5,FALSE)</f>
        <v>EST</v>
      </c>
      <c r="F16" s="180" t="str">
        <f>VLOOKUP(B16,Startlist!B:H,7,FALSE)</f>
        <v>Nissan Sunny</v>
      </c>
      <c r="G16" s="131" t="str">
        <f>VLOOKUP(B16,Results!B:K,10,FALSE)</f>
        <v>19.30,9</v>
      </c>
      <c r="H16" s="132"/>
    </row>
    <row r="17" spans="1:8" ht="15" customHeight="1">
      <c r="A17" s="127">
        <f t="shared" si="0"/>
        <v>4</v>
      </c>
      <c r="B17" s="128">
        <v>24</v>
      </c>
      <c r="C17" s="129" t="s">
        <v>240</v>
      </c>
      <c r="D17" s="130" t="str">
        <f>CONCATENATE(VLOOKUP(B17,Startlist!B:H,3,FALSE)," / ",VLOOKUP(B17,Startlist!B:H,4,FALSE))</f>
        <v>Konstantin Vedennikov / Darja Antonova</v>
      </c>
      <c r="E17" s="129" t="str">
        <f>VLOOKUP(B17,Startlist!B:F,5,FALSE)</f>
        <v>EST</v>
      </c>
      <c r="F17" s="180" t="str">
        <f>VLOOKUP(B17,Startlist!B:H,7,FALSE)</f>
        <v>BMW 323i</v>
      </c>
      <c r="G17" s="131" t="str">
        <f>VLOOKUP(B17,Results!B:K,10,FALSE)</f>
        <v>21.24,5</v>
      </c>
      <c r="H17" s="132"/>
    </row>
    <row r="18" spans="1:8" ht="6.75" customHeight="1">
      <c r="A18" s="192"/>
      <c r="B18" s="193"/>
      <c r="C18" s="194"/>
      <c r="D18" s="195"/>
      <c r="E18" s="194"/>
      <c r="F18" s="196"/>
      <c r="G18" s="197"/>
      <c r="H18" s="132"/>
    </row>
    <row r="19" spans="1:8" ht="15" customHeight="1">
      <c r="A19" s="127">
        <v>1</v>
      </c>
      <c r="B19" s="128">
        <v>36</v>
      </c>
      <c r="C19" s="129" t="s">
        <v>36</v>
      </c>
      <c r="D19" s="130" t="str">
        <f>CONCATENATE(VLOOKUP(B19,Startlist!B:H,3,FALSE)," / ",VLOOKUP(B19,Startlist!B:H,4,FALSE))</f>
        <v>Rainer Meus / Elari Jallajas</v>
      </c>
      <c r="E19" s="129" t="str">
        <f>VLOOKUP(B19,Startlist!B:F,5,FALSE)</f>
        <v>EST</v>
      </c>
      <c r="F19" s="180" t="str">
        <f>VLOOKUP(B19,Startlist!B:H,7,FALSE)</f>
        <v>Vaz 2107</v>
      </c>
      <c r="G19" s="131" t="str">
        <f>VLOOKUP(B19,Results!B:K,10,FALSE)</f>
        <v>20.08,1</v>
      </c>
      <c r="H19" s="132"/>
    </row>
    <row r="20" spans="1:8" ht="15" customHeight="1">
      <c r="A20" s="127">
        <f t="shared" si="0"/>
        <v>2</v>
      </c>
      <c r="B20" s="128">
        <v>42</v>
      </c>
      <c r="C20" s="129" t="s">
        <v>36</v>
      </c>
      <c r="D20" s="130" t="str">
        <f>CONCATENATE(VLOOKUP(B20,Startlist!B:H,3,FALSE)," / ",VLOOKUP(B20,Startlist!B:H,4,FALSE))</f>
        <v>Madis Kruusma / Tavor Tani</v>
      </c>
      <c r="E20" s="129" t="str">
        <f>VLOOKUP(B20,Startlist!B:F,5,FALSE)</f>
        <v>EST</v>
      </c>
      <c r="F20" s="180" t="str">
        <f>VLOOKUP(B20,Startlist!B:H,7,FALSE)</f>
        <v>Vaz 2105</v>
      </c>
      <c r="G20" s="131" t="str">
        <f>VLOOKUP(B20,Results!B:K,10,FALSE)</f>
        <v>20.44,4</v>
      </c>
      <c r="H20" s="132"/>
    </row>
    <row r="21" spans="1:8" ht="15" customHeight="1">
      <c r="A21" s="127">
        <f t="shared" si="0"/>
        <v>3</v>
      </c>
      <c r="B21" s="128">
        <v>37</v>
      </c>
      <c r="C21" s="129" t="s">
        <v>36</v>
      </c>
      <c r="D21" s="130" t="str">
        <f>CONCATENATE(VLOOKUP(B21,Startlist!B:H,3,FALSE)," / ",VLOOKUP(B21,Startlist!B:H,4,FALSE))</f>
        <v>Ruslan Pleshanov / Imre Jelle</v>
      </c>
      <c r="E21" s="129" t="str">
        <f>VLOOKUP(B21,Startlist!B:F,5,FALSE)</f>
        <v>EST</v>
      </c>
      <c r="F21" s="180" t="str">
        <f>VLOOKUP(B21,Startlist!B:H,7,FALSE)</f>
        <v>IZ 412</v>
      </c>
      <c r="G21" s="131" t="str">
        <f>VLOOKUP(B21,Results!B:K,10,FALSE)</f>
        <v>21.14,5</v>
      </c>
      <c r="H21" s="132"/>
    </row>
  </sheetData>
  <mergeCells count="4">
    <mergeCell ref="A3:G3"/>
    <mergeCell ref="A4:G4"/>
    <mergeCell ref="A1:G1"/>
    <mergeCell ref="A2:G2"/>
  </mergeCells>
  <printOptions horizontalCentered="1"/>
  <pageMargins left="0" right="0" top="1.181102362204724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20" sqref="B20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1" t="str">
        <f>Startlist!$F1</f>
        <v>  </v>
      </c>
    </row>
    <row r="2" ht="15.75">
      <c r="E2" s="1" t="str">
        <f>Startlist!$F2</f>
        <v>Addinol  Kesk-Eesti rahvaralli 2012</v>
      </c>
    </row>
    <row r="3" ht="15">
      <c r="E3" s="61" t="str">
        <f>Startlist!$F3</f>
        <v>10.03.2012</v>
      </c>
    </row>
    <row r="4" ht="15">
      <c r="E4" s="61" t="str">
        <f>Startlist!$F4</f>
        <v>Keava</v>
      </c>
    </row>
    <row r="6" ht="15">
      <c r="A6" s="15" t="s">
        <v>134</v>
      </c>
    </row>
    <row r="7" spans="1:9" ht="12.75">
      <c r="A7" s="19" t="s">
        <v>16</v>
      </c>
      <c r="B7" s="16" t="s">
        <v>7</v>
      </c>
      <c r="C7" s="17" t="s">
        <v>8</v>
      </c>
      <c r="D7" s="18" t="s">
        <v>9</v>
      </c>
      <c r="E7" s="18" t="s">
        <v>11</v>
      </c>
      <c r="F7" s="17" t="s">
        <v>19</v>
      </c>
      <c r="G7" s="17" t="s">
        <v>20</v>
      </c>
      <c r="H7" s="114" t="s">
        <v>17</v>
      </c>
      <c r="I7" s="115" t="s">
        <v>18</v>
      </c>
    </row>
    <row r="8" spans="1:9" ht="15" customHeight="1">
      <c r="A8" s="117" t="s">
        <v>770</v>
      </c>
      <c r="B8" s="100" t="s">
        <v>2</v>
      </c>
      <c r="C8" s="101" t="s">
        <v>126</v>
      </c>
      <c r="D8" s="101" t="s">
        <v>69</v>
      </c>
      <c r="E8" s="101" t="s">
        <v>135</v>
      </c>
      <c r="F8" s="101" t="s">
        <v>771</v>
      </c>
      <c r="G8" s="101" t="s">
        <v>772</v>
      </c>
      <c r="H8" s="118" t="s">
        <v>536</v>
      </c>
      <c r="I8" s="98" t="s">
        <v>536</v>
      </c>
    </row>
    <row r="9" spans="1:9" ht="15" customHeight="1">
      <c r="A9" s="142" t="s">
        <v>704</v>
      </c>
      <c r="B9" s="143" t="s">
        <v>2</v>
      </c>
      <c r="C9" s="144" t="s">
        <v>120</v>
      </c>
      <c r="D9" s="144" t="s">
        <v>295</v>
      </c>
      <c r="E9" s="144" t="s">
        <v>121</v>
      </c>
      <c r="F9" s="144" t="s">
        <v>304</v>
      </c>
      <c r="G9" s="144"/>
      <c r="H9" s="145" t="s">
        <v>305</v>
      </c>
      <c r="I9" s="146"/>
    </row>
    <row r="10" spans="1:9" ht="15" customHeight="1">
      <c r="A10" s="147"/>
      <c r="B10" s="148"/>
      <c r="C10" s="149"/>
      <c r="D10" s="149"/>
      <c r="E10" s="149"/>
      <c r="F10" s="149" t="s">
        <v>771</v>
      </c>
      <c r="G10" s="149" t="s">
        <v>772</v>
      </c>
      <c r="H10" s="150" t="s">
        <v>536</v>
      </c>
      <c r="I10" s="151" t="s">
        <v>1120</v>
      </c>
    </row>
    <row r="11" spans="1:9" ht="15" customHeight="1">
      <c r="A11" s="117" t="s">
        <v>877</v>
      </c>
      <c r="B11" s="100" t="s">
        <v>2</v>
      </c>
      <c r="C11" s="101" t="s">
        <v>119</v>
      </c>
      <c r="D11" s="101" t="s">
        <v>297</v>
      </c>
      <c r="E11" s="101" t="s">
        <v>111</v>
      </c>
      <c r="F11" s="101" t="s">
        <v>878</v>
      </c>
      <c r="G11" s="101" t="s">
        <v>879</v>
      </c>
      <c r="H11" s="118" t="s">
        <v>860</v>
      </c>
      <c r="I11" s="98" t="s">
        <v>860</v>
      </c>
    </row>
    <row r="12" spans="1:9" ht="15" customHeight="1">
      <c r="A12" s="142" t="s">
        <v>773</v>
      </c>
      <c r="B12" s="143" t="s">
        <v>2</v>
      </c>
      <c r="C12" s="144" t="s">
        <v>165</v>
      </c>
      <c r="D12" s="144" t="s">
        <v>166</v>
      </c>
      <c r="E12" s="144" t="s">
        <v>125</v>
      </c>
      <c r="F12" s="144" t="s">
        <v>771</v>
      </c>
      <c r="G12" s="144" t="s">
        <v>772</v>
      </c>
      <c r="H12" s="145" t="s">
        <v>536</v>
      </c>
      <c r="I12" s="146" t="s">
        <v>536</v>
      </c>
    </row>
    <row r="13" spans="1:9" ht="15" customHeight="1">
      <c r="A13" s="142" t="s">
        <v>774</v>
      </c>
      <c r="B13" s="143" t="s">
        <v>2</v>
      </c>
      <c r="C13" s="144" t="s">
        <v>167</v>
      </c>
      <c r="D13" s="144" t="s">
        <v>168</v>
      </c>
      <c r="E13" s="144" t="s">
        <v>111</v>
      </c>
      <c r="F13" s="144" t="s">
        <v>771</v>
      </c>
      <c r="G13" s="144" t="s">
        <v>772</v>
      </c>
      <c r="H13" s="145" t="s">
        <v>536</v>
      </c>
      <c r="I13" s="146"/>
    </row>
    <row r="14" spans="1:9" ht="15" customHeight="1">
      <c r="A14" s="147"/>
      <c r="B14" s="148"/>
      <c r="C14" s="149"/>
      <c r="D14" s="149"/>
      <c r="E14" s="149"/>
      <c r="F14" s="149" t="s">
        <v>775</v>
      </c>
      <c r="G14" s="149" t="s">
        <v>595</v>
      </c>
      <c r="H14" s="150" t="s">
        <v>596</v>
      </c>
      <c r="I14" s="151" t="s">
        <v>1121</v>
      </c>
    </row>
    <row r="15" spans="1:9" ht="15" customHeight="1">
      <c r="A15" s="147" t="s">
        <v>880</v>
      </c>
      <c r="B15" s="148" t="s">
        <v>33</v>
      </c>
      <c r="C15" s="149" t="s">
        <v>177</v>
      </c>
      <c r="D15" s="149" t="s">
        <v>178</v>
      </c>
      <c r="E15" s="149" t="s">
        <v>89</v>
      </c>
      <c r="F15" s="149" t="s">
        <v>881</v>
      </c>
      <c r="G15" s="149" t="s">
        <v>882</v>
      </c>
      <c r="H15" s="150" t="s">
        <v>874</v>
      </c>
      <c r="I15" s="151" t="s">
        <v>874</v>
      </c>
    </row>
    <row r="16" spans="1:9" ht="15" customHeight="1">
      <c r="A16" s="147" t="s">
        <v>703</v>
      </c>
      <c r="B16" s="148" t="s">
        <v>34</v>
      </c>
      <c r="C16" s="149" t="s">
        <v>76</v>
      </c>
      <c r="D16" s="149" t="s">
        <v>77</v>
      </c>
      <c r="E16" s="149" t="s">
        <v>78</v>
      </c>
      <c r="F16" s="149" t="s">
        <v>594</v>
      </c>
      <c r="G16" s="149" t="s">
        <v>595</v>
      </c>
      <c r="H16" s="150" t="s">
        <v>596</v>
      </c>
      <c r="I16" s="151" t="s">
        <v>596</v>
      </c>
    </row>
    <row r="17" spans="1:9" ht="15" customHeight="1">
      <c r="A17" s="117" t="s">
        <v>700</v>
      </c>
      <c r="B17" s="100" t="s">
        <v>1</v>
      </c>
      <c r="C17" s="101" t="s">
        <v>150</v>
      </c>
      <c r="D17" s="101" t="s">
        <v>239</v>
      </c>
      <c r="E17" s="101" t="s">
        <v>43</v>
      </c>
      <c r="F17" s="101" t="s">
        <v>701</v>
      </c>
      <c r="G17" s="101" t="s">
        <v>702</v>
      </c>
      <c r="H17" s="118" t="s">
        <v>698</v>
      </c>
      <c r="I17" s="98" t="s">
        <v>698</v>
      </c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81" t="str">
        <f>Startlist!$F1</f>
        <v>  </v>
      </c>
      <c r="E1" s="181"/>
    </row>
    <row r="2" spans="4:5" ht="15.75">
      <c r="D2" s="187" t="str">
        <f>Startlist!$F2</f>
        <v>Addinol  Kesk-Eesti rahvaralli 2012</v>
      </c>
      <c r="E2" s="187"/>
    </row>
    <row r="3" spans="4:5" ht="15">
      <c r="D3" s="181" t="str">
        <f>Startlist!$F3</f>
        <v>10.03.2012</v>
      </c>
      <c r="E3" s="181"/>
    </row>
    <row r="4" spans="4:5" ht="15">
      <c r="D4" s="181" t="str">
        <f>Startlist!$F4</f>
        <v>Keava</v>
      </c>
      <c r="E4" s="181"/>
    </row>
    <row r="6" ht="15">
      <c r="A6" s="15" t="s">
        <v>22</v>
      </c>
    </row>
    <row r="7" spans="1:7" ht="12.75">
      <c r="A7" s="19" t="s">
        <v>16</v>
      </c>
      <c r="B7" s="16" t="s">
        <v>7</v>
      </c>
      <c r="C7" s="17" t="s">
        <v>8</v>
      </c>
      <c r="D7" s="18" t="s">
        <v>9</v>
      </c>
      <c r="E7" s="17" t="s">
        <v>11</v>
      </c>
      <c r="F7" s="17" t="s">
        <v>21</v>
      </c>
      <c r="G7" s="78" t="s">
        <v>23</v>
      </c>
    </row>
    <row r="8" spans="1:7" ht="15" customHeight="1">
      <c r="A8" s="12" t="s">
        <v>1021</v>
      </c>
      <c r="B8" s="13" t="s">
        <v>2</v>
      </c>
      <c r="C8" s="11" t="s">
        <v>119</v>
      </c>
      <c r="D8" s="11" t="s">
        <v>297</v>
      </c>
      <c r="E8" s="11" t="s">
        <v>111</v>
      </c>
      <c r="F8" s="139" t="s">
        <v>948</v>
      </c>
      <c r="G8" s="140" t="s">
        <v>1022</v>
      </c>
    </row>
    <row r="9" spans="1:7" ht="15" customHeight="1">
      <c r="A9" s="12" t="s">
        <v>1023</v>
      </c>
      <c r="B9" s="13" t="s">
        <v>33</v>
      </c>
      <c r="C9" s="11" t="s">
        <v>177</v>
      </c>
      <c r="D9" s="11" t="s">
        <v>178</v>
      </c>
      <c r="E9" s="11" t="s">
        <v>89</v>
      </c>
      <c r="F9" s="139" t="s">
        <v>1024</v>
      </c>
      <c r="G9" s="140" t="s">
        <v>1022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C59" sqref="C59"/>
    </sheetView>
  </sheetViews>
  <sheetFormatPr defaultColWidth="9.140625" defaultRowHeight="12.75"/>
  <cols>
    <col min="1" max="1" width="4.140625" style="22" customWidth="1"/>
    <col min="2" max="2" width="4.421875" style="22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30" bestFit="1" customWidth="1"/>
    <col min="9" max="9" width="9.57421875" style="22" customWidth="1"/>
  </cols>
  <sheetData>
    <row r="1" ht="15">
      <c r="F1" s="61" t="str">
        <f>Startlist!$F1</f>
        <v>  </v>
      </c>
    </row>
    <row r="2" ht="15.75">
      <c r="F2" s="1" t="str">
        <f>Startlist!$F2</f>
        <v>Addinol  Kesk-Eesti rahvaralli 2012</v>
      </c>
    </row>
    <row r="3" ht="15">
      <c r="F3" s="61" t="str">
        <f>Startlist!$F3</f>
        <v>10.03.2012</v>
      </c>
    </row>
    <row r="4" spans="6:8" ht="15">
      <c r="F4" s="61" t="str">
        <f>Startlist!$F4</f>
        <v>Keava</v>
      </c>
      <c r="H4" s="29"/>
    </row>
    <row r="5" spans="1:9" ht="15.75">
      <c r="A5" s="15" t="s">
        <v>3</v>
      </c>
      <c r="F5" s="1"/>
      <c r="H5" s="29"/>
      <c r="I5" s="52" t="s">
        <v>1148</v>
      </c>
    </row>
    <row r="6" spans="1:9" ht="12.75">
      <c r="A6" s="36"/>
      <c r="B6" s="37" t="s">
        <v>16</v>
      </c>
      <c r="C6" s="38" t="s">
        <v>7</v>
      </c>
      <c r="D6" s="39" t="s">
        <v>8</v>
      </c>
      <c r="E6" s="39" t="s">
        <v>9</v>
      </c>
      <c r="F6" s="40"/>
      <c r="G6" s="39" t="s">
        <v>10</v>
      </c>
      <c r="H6" s="41" t="s">
        <v>11</v>
      </c>
      <c r="I6" s="42" t="s">
        <v>4</v>
      </c>
    </row>
    <row r="7" spans="1:9" s="3" customFormat="1" ht="15" customHeight="1">
      <c r="A7" s="23" t="s">
        <v>244</v>
      </c>
      <c r="B7" s="23" t="s">
        <v>1149</v>
      </c>
      <c r="C7" s="24" t="s">
        <v>2</v>
      </c>
      <c r="D7" s="25" t="s">
        <v>126</v>
      </c>
      <c r="E7" s="25" t="s">
        <v>69</v>
      </c>
      <c r="F7" s="24" t="s">
        <v>41</v>
      </c>
      <c r="G7" s="25" t="s">
        <v>161</v>
      </c>
      <c r="H7" s="31" t="s">
        <v>135</v>
      </c>
      <c r="I7" s="33" t="s">
        <v>902</v>
      </c>
    </row>
    <row r="8" spans="1:9" ht="15" customHeight="1">
      <c r="A8" s="56" t="s">
        <v>245</v>
      </c>
      <c r="B8" s="56" t="s">
        <v>1150</v>
      </c>
      <c r="C8" s="57" t="s">
        <v>2</v>
      </c>
      <c r="D8" s="58" t="s">
        <v>122</v>
      </c>
      <c r="E8" s="58" t="s">
        <v>123</v>
      </c>
      <c r="F8" s="57" t="s">
        <v>41</v>
      </c>
      <c r="G8" s="58" t="s">
        <v>124</v>
      </c>
      <c r="H8" s="59" t="s">
        <v>125</v>
      </c>
      <c r="I8" s="60" t="s">
        <v>905</v>
      </c>
    </row>
    <row r="9" spans="1:9" ht="15" customHeight="1">
      <c r="A9" s="56" t="s">
        <v>246</v>
      </c>
      <c r="B9" s="56" t="s">
        <v>1151</v>
      </c>
      <c r="C9" s="57" t="s">
        <v>2</v>
      </c>
      <c r="D9" s="58" t="s">
        <v>130</v>
      </c>
      <c r="E9" s="58" t="s">
        <v>118</v>
      </c>
      <c r="F9" s="57" t="s">
        <v>41</v>
      </c>
      <c r="G9" s="58" t="s">
        <v>130</v>
      </c>
      <c r="H9" s="59" t="s">
        <v>115</v>
      </c>
      <c r="I9" s="60" t="s">
        <v>909</v>
      </c>
    </row>
    <row r="10" spans="1:9" ht="15" customHeight="1">
      <c r="A10" s="56" t="s">
        <v>247</v>
      </c>
      <c r="B10" s="56" t="s">
        <v>1152</v>
      </c>
      <c r="C10" s="57" t="s">
        <v>2</v>
      </c>
      <c r="D10" s="58" t="s">
        <v>127</v>
      </c>
      <c r="E10" s="58" t="s">
        <v>128</v>
      </c>
      <c r="F10" s="57" t="s">
        <v>41</v>
      </c>
      <c r="G10" s="58" t="s">
        <v>127</v>
      </c>
      <c r="H10" s="59" t="s">
        <v>129</v>
      </c>
      <c r="I10" s="60" t="s">
        <v>913</v>
      </c>
    </row>
    <row r="11" spans="1:9" ht="15" customHeight="1">
      <c r="A11" s="56" t="s">
        <v>248</v>
      </c>
      <c r="B11" s="56" t="s">
        <v>1153</v>
      </c>
      <c r="C11" s="57" t="s">
        <v>2</v>
      </c>
      <c r="D11" s="58" t="s">
        <v>162</v>
      </c>
      <c r="E11" s="58" t="s">
        <v>163</v>
      </c>
      <c r="F11" s="57" t="s">
        <v>41</v>
      </c>
      <c r="G11" s="58" t="s">
        <v>163</v>
      </c>
      <c r="H11" s="59" t="s">
        <v>129</v>
      </c>
      <c r="I11" s="60" t="s">
        <v>916</v>
      </c>
    </row>
    <row r="12" spans="1:9" ht="15" customHeight="1">
      <c r="A12" s="56" t="s">
        <v>249</v>
      </c>
      <c r="B12" s="56" t="s">
        <v>1154</v>
      </c>
      <c r="C12" s="57" t="s">
        <v>2</v>
      </c>
      <c r="D12" s="58" t="s">
        <v>83</v>
      </c>
      <c r="E12" s="58" t="s">
        <v>84</v>
      </c>
      <c r="F12" s="57" t="s">
        <v>41</v>
      </c>
      <c r="G12" s="58" t="s">
        <v>83</v>
      </c>
      <c r="H12" s="59" t="s">
        <v>296</v>
      </c>
      <c r="I12" s="60" t="s">
        <v>919</v>
      </c>
    </row>
    <row r="13" spans="1:9" ht="15" customHeight="1">
      <c r="A13" s="56" t="s">
        <v>250</v>
      </c>
      <c r="B13" s="56" t="s">
        <v>1155</v>
      </c>
      <c r="C13" s="57" t="s">
        <v>34</v>
      </c>
      <c r="D13" s="58" t="s">
        <v>73</v>
      </c>
      <c r="E13" s="58" t="s">
        <v>193</v>
      </c>
      <c r="F13" s="57" t="s">
        <v>41</v>
      </c>
      <c r="G13" s="58" t="s">
        <v>194</v>
      </c>
      <c r="H13" s="59" t="s">
        <v>74</v>
      </c>
      <c r="I13" s="60" t="s">
        <v>951</v>
      </c>
    </row>
    <row r="14" spans="1:9" ht="15" customHeight="1">
      <c r="A14" s="56" t="s">
        <v>251</v>
      </c>
      <c r="B14" s="56" t="s">
        <v>1156</v>
      </c>
      <c r="C14" s="57" t="s">
        <v>2</v>
      </c>
      <c r="D14" s="58" t="s">
        <v>139</v>
      </c>
      <c r="E14" s="58" t="s">
        <v>140</v>
      </c>
      <c r="F14" s="57" t="s">
        <v>41</v>
      </c>
      <c r="G14" s="58" t="s">
        <v>141</v>
      </c>
      <c r="H14" s="59" t="s">
        <v>142</v>
      </c>
      <c r="I14" s="60" t="s">
        <v>921</v>
      </c>
    </row>
    <row r="15" spans="1:9" ht="15" customHeight="1">
      <c r="A15" s="56" t="s">
        <v>252</v>
      </c>
      <c r="B15" s="56" t="s">
        <v>1157</v>
      </c>
      <c r="C15" s="57" t="s">
        <v>33</v>
      </c>
      <c r="D15" s="58" t="s">
        <v>172</v>
      </c>
      <c r="E15" s="58" t="s">
        <v>173</v>
      </c>
      <c r="F15" s="57" t="s">
        <v>41</v>
      </c>
      <c r="G15" s="58" t="s">
        <v>172</v>
      </c>
      <c r="H15" s="59" t="s">
        <v>174</v>
      </c>
      <c r="I15" s="60" t="s">
        <v>925</v>
      </c>
    </row>
    <row r="16" spans="1:9" ht="15" customHeight="1">
      <c r="A16" s="56" t="s">
        <v>253</v>
      </c>
      <c r="B16" s="56" t="s">
        <v>1158</v>
      </c>
      <c r="C16" s="57" t="s">
        <v>1</v>
      </c>
      <c r="D16" s="58" t="s">
        <v>145</v>
      </c>
      <c r="E16" s="58" t="s">
        <v>303</v>
      </c>
      <c r="F16" s="57" t="s">
        <v>41</v>
      </c>
      <c r="G16" s="58" t="s">
        <v>146</v>
      </c>
      <c r="H16" s="59" t="s">
        <v>233</v>
      </c>
      <c r="I16" s="60" t="s">
        <v>1031</v>
      </c>
    </row>
    <row r="17" spans="1:9" ht="15" customHeight="1">
      <c r="A17" s="53"/>
      <c r="B17" s="53"/>
      <c r="C17" s="54"/>
      <c r="D17" s="35"/>
      <c r="E17" s="35"/>
      <c r="F17" s="54"/>
      <c r="G17" s="35"/>
      <c r="H17" s="55"/>
      <c r="I17" s="53"/>
    </row>
    <row r="18" spans="1:9" ht="15" customHeight="1">
      <c r="A18" s="53"/>
      <c r="B18" s="53"/>
      <c r="C18" s="54"/>
      <c r="D18" s="35"/>
      <c r="E18" s="35"/>
      <c r="F18" s="54"/>
      <c r="G18" s="35"/>
      <c r="H18" s="55"/>
      <c r="I18" s="52" t="s">
        <v>1159</v>
      </c>
    </row>
    <row r="19" spans="1:9" s="3" customFormat="1" ht="15" customHeight="1">
      <c r="A19" s="26" t="s">
        <v>244</v>
      </c>
      <c r="B19" s="26" t="s">
        <v>1149</v>
      </c>
      <c r="C19" s="27" t="s">
        <v>2</v>
      </c>
      <c r="D19" s="28" t="s">
        <v>126</v>
      </c>
      <c r="E19" s="28" t="s">
        <v>69</v>
      </c>
      <c r="F19" s="27" t="s">
        <v>41</v>
      </c>
      <c r="G19" s="28" t="s">
        <v>161</v>
      </c>
      <c r="H19" s="32" t="s">
        <v>135</v>
      </c>
      <c r="I19" s="34" t="s">
        <v>902</v>
      </c>
    </row>
    <row r="20" spans="1:9" s="35" customFormat="1" ht="15" customHeight="1">
      <c r="A20" s="47" t="s">
        <v>245</v>
      </c>
      <c r="B20" s="47" t="s">
        <v>1150</v>
      </c>
      <c r="C20" s="48" t="s">
        <v>2</v>
      </c>
      <c r="D20" s="49" t="s">
        <v>122</v>
      </c>
      <c r="E20" s="49" t="s">
        <v>123</v>
      </c>
      <c r="F20" s="48" t="s">
        <v>41</v>
      </c>
      <c r="G20" s="49" t="s">
        <v>124</v>
      </c>
      <c r="H20" s="50" t="s">
        <v>125</v>
      </c>
      <c r="I20" s="51" t="s">
        <v>905</v>
      </c>
    </row>
    <row r="21" spans="1:9" s="35" customFormat="1" ht="15" customHeight="1">
      <c r="A21" s="47" t="s">
        <v>246</v>
      </c>
      <c r="B21" s="47" t="s">
        <v>1151</v>
      </c>
      <c r="C21" s="48" t="s">
        <v>2</v>
      </c>
      <c r="D21" s="49" t="s">
        <v>130</v>
      </c>
      <c r="E21" s="49" t="s">
        <v>118</v>
      </c>
      <c r="F21" s="48" t="s">
        <v>41</v>
      </c>
      <c r="G21" s="49" t="s">
        <v>130</v>
      </c>
      <c r="H21" s="50" t="s">
        <v>115</v>
      </c>
      <c r="I21" s="51" t="s">
        <v>909</v>
      </c>
    </row>
    <row r="22" spans="1:9" ht="15" customHeight="1">
      <c r="A22" s="43"/>
      <c r="B22" s="43"/>
      <c r="C22" s="44"/>
      <c r="D22" s="45"/>
      <c r="E22" s="45"/>
      <c r="F22" s="44"/>
      <c r="G22" s="45"/>
      <c r="H22" s="46"/>
      <c r="I22" s="43"/>
    </row>
    <row r="23" spans="1:9" ht="15" customHeight="1">
      <c r="A23" s="43"/>
      <c r="B23" s="43"/>
      <c r="C23" s="44"/>
      <c r="D23" s="45"/>
      <c r="E23" s="45"/>
      <c r="F23" s="44"/>
      <c r="G23" s="45"/>
      <c r="H23" s="46"/>
      <c r="I23" s="52" t="s">
        <v>1160</v>
      </c>
    </row>
    <row r="24" spans="1:9" s="3" customFormat="1" ht="15" customHeight="1">
      <c r="A24" s="26" t="s">
        <v>244</v>
      </c>
      <c r="B24" s="26" t="s">
        <v>1157</v>
      </c>
      <c r="C24" s="27" t="s">
        <v>33</v>
      </c>
      <c r="D24" s="28" t="s">
        <v>172</v>
      </c>
      <c r="E24" s="28" t="s">
        <v>173</v>
      </c>
      <c r="F24" s="27" t="s">
        <v>41</v>
      </c>
      <c r="G24" s="28" t="s">
        <v>172</v>
      </c>
      <c r="H24" s="32" t="s">
        <v>174</v>
      </c>
      <c r="I24" s="34" t="s">
        <v>924</v>
      </c>
    </row>
    <row r="25" spans="1:9" s="35" customFormat="1" ht="15" customHeight="1">
      <c r="A25" s="47" t="s">
        <v>245</v>
      </c>
      <c r="B25" s="47" t="s">
        <v>1161</v>
      </c>
      <c r="C25" s="48" t="s">
        <v>33</v>
      </c>
      <c r="D25" s="49" t="s">
        <v>181</v>
      </c>
      <c r="E25" s="49" t="s">
        <v>108</v>
      </c>
      <c r="F25" s="48" t="s">
        <v>41</v>
      </c>
      <c r="G25" s="49" t="s">
        <v>182</v>
      </c>
      <c r="H25" s="50" t="s">
        <v>183</v>
      </c>
      <c r="I25" s="51" t="s">
        <v>1162</v>
      </c>
    </row>
    <row r="26" spans="1:9" s="35" customFormat="1" ht="15" customHeight="1">
      <c r="A26" s="47" t="s">
        <v>246</v>
      </c>
      <c r="B26" s="47" t="s">
        <v>1163</v>
      </c>
      <c r="C26" s="48" t="s">
        <v>33</v>
      </c>
      <c r="D26" s="49" t="s">
        <v>106</v>
      </c>
      <c r="E26" s="49" t="s">
        <v>298</v>
      </c>
      <c r="F26" s="48" t="s">
        <v>41</v>
      </c>
      <c r="G26" s="49" t="s">
        <v>106</v>
      </c>
      <c r="H26" s="50" t="s">
        <v>45</v>
      </c>
      <c r="I26" s="51" t="s">
        <v>1164</v>
      </c>
    </row>
    <row r="27" spans="1:9" ht="15" customHeight="1">
      <c r="A27" s="43"/>
      <c r="B27" s="43"/>
      <c r="C27" s="44"/>
      <c r="D27" s="45"/>
      <c r="E27" s="45"/>
      <c r="F27" s="44"/>
      <c r="G27" s="45"/>
      <c r="H27" s="46"/>
      <c r="I27" s="43"/>
    </row>
    <row r="28" spans="1:9" ht="15" customHeight="1">
      <c r="A28" s="43"/>
      <c r="B28" s="43"/>
      <c r="C28" s="44"/>
      <c r="D28" s="45"/>
      <c r="E28" s="45"/>
      <c r="F28" s="44"/>
      <c r="G28" s="45"/>
      <c r="H28" s="46"/>
      <c r="I28" s="52" t="s">
        <v>1165</v>
      </c>
    </row>
    <row r="29" spans="1:9" s="3" customFormat="1" ht="15" customHeight="1">
      <c r="A29" s="26" t="s">
        <v>244</v>
      </c>
      <c r="B29" s="26" t="s">
        <v>1155</v>
      </c>
      <c r="C29" s="27" t="s">
        <v>34</v>
      </c>
      <c r="D29" s="28" t="s">
        <v>73</v>
      </c>
      <c r="E29" s="28" t="s">
        <v>193</v>
      </c>
      <c r="F29" s="27" t="s">
        <v>41</v>
      </c>
      <c r="G29" s="28" t="s">
        <v>194</v>
      </c>
      <c r="H29" s="32" t="s">
        <v>74</v>
      </c>
      <c r="I29" s="34" t="s">
        <v>950</v>
      </c>
    </row>
    <row r="30" spans="1:9" ht="15" customHeight="1">
      <c r="A30" s="47" t="s">
        <v>245</v>
      </c>
      <c r="B30" s="47" t="s">
        <v>1166</v>
      </c>
      <c r="C30" s="48" t="s">
        <v>34</v>
      </c>
      <c r="D30" s="49" t="s">
        <v>201</v>
      </c>
      <c r="E30" s="49" t="s">
        <v>202</v>
      </c>
      <c r="F30" s="48" t="s">
        <v>41</v>
      </c>
      <c r="G30" s="49" t="s">
        <v>201</v>
      </c>
      <c r="H30" s="50" t="s">
        <v>43</v>
      </c>
      <c r="I30" s="51" t="s">
        <v>1167</v>
      </c>
    </row>
    <row r="31" spans="1:9" ht="15" customHeight="1">
      <c r="A31" s="47" t="s">
        <v>246</v>
      </c>
      <c r="B31" s="47" t="s">
        <v>1168</v>
      </c>
      <c r="C31" s="48" t="s">
        <v>34</v>
      </c>
      <c r="D31" s="49" t="s">
        <v>136</v>
      </c>
      <c r="E31" s="49" t="s">
        <v>137</v>
      </c>
      <c r="F31" s="48" t="s">
        <v>41</v>
      </c>
      <c r="G31" s="49" t="s">
        <v>136</v>
      </c>
      <c r="H31" s="50" t="s">
        <v>43</v>
      </c>
      <c r="I31" s="51" t="s">
        <v>1167</v>
      </c>
    </row>
    <row r="32" spans="1:9" ht="15" customHeight="1">
      <c r="A32" s="43"/>
      <c r="B32" s="43"/>
      <c r="C32" s="44"/>
      <c r="D32" s="45"/>
      <c r="E32" s="45"/>
      <c r="F32" s="44"/>
      <c r="G32" s="45"/>
      <c r="H32" s="46"/>
      <c r="I32" s="43"/>
    </row>
    <row r="33" spans="1:9" ht="15" customHeight="1">
      <c r="A33" s="43"/>
      <c r="B33" s="43"/>
      <c r="C33" s="44"/>
      <c r="D33" s="45"/>
      <c r="E33" s="45"/>
      <c r="F33" s="44"/>
      <c r="G33" s="45"/>
      <c r="H33" s="46"/>
      <c r="I33" s="52" t="s">
        <v>1169</v>
      </c>
    </row>
    <row r="34" spans="1:9" s="3" customFormat="1" ht="15" customHeight="1">
      <c r="A34" s="26" t="s">
        <v>244</v>
      </c>
      <c r="B34" s="26" t="s">
        <v>1170</v>
      </c>
      <c r="C34" s="27" t="s">
        <v>37</v>
      </c>
      <c r="D34" s="28" t="s">
        <v>226</v>
      </c>
      <c r="E34" s="28" t="s">
        <v>227</v>
      </c>
      <c r="F34" s="27" t="s">
        <v>41</v>
      </c>
      <c r="G34" s="28" t="s">
        <v>226</v>
      </c>
      <c r="H34" s="32" t="s">
        <v>42</v>
      </c>
      <c r="I34" s="34" t="s">
        <v>1071</v>
      </c>
    </row>
    <row r="35" spans="1:9" ht="15" customHeight="1">
      <c r="A35" s="47" t="s">
        <v>245</v>
      </c>
      <c r="B35" s="47" t="s">
        <v>1171</v>
      </c>
      <c r="C35" s="48" t="s">
        <v>37</v>
      </c>
      <c r="D35" s="49" t="s">
        <v>44</v>
      </c>
      <c r="E35" s="49" t="s">
        <v>301</v>
      </c>
      <c r="F35" s="48" t="s">
        <v>41</v>
      </c>
      <c r="G35" s="49" t="s">
        <v>44</v>
      </c>
      <c r="H35" s="50" t="s">
        <v>43</v>
      </c>
      <c r="I35" s="51" t="s">
        <v>1172</v>
      </c>
    </row>
    <row r="36" spans="1:9" ht="15" customHeight="1">
      <c r="A36" s="47" t="s">
        <v>246</v>
      </c>
      <c r="B36" s="47" t="s">
        <v>1173</v>
      </c>
      <c r="C36" s="48" t="s">
        <v>37</v>
      </c>
      <c r="D36" s="49" t="s">
        <v>52</v>
      </c>
      <c r="E36" s="49" t="s">
        <v>51</v>
      </c>
      <c r="F36" s="48" t="s">
        <v>41</v>
      </c>
      <c r="G36" s="49" t="s">
        <v>51</v>
      </c>
      <c r="H36" s="50" t="s">
        <v>176</v>
      </c>
      <c r="I36" s="51" t="s">
        <v>1174</v>
      </c>
    </row>
    <row r="37" spans="1:9" s="35" customFormat="1" ht="15" customHeight="1">
      <c r="A37" s="43"/>
      <c r="B37" s="43"/>
      <c r="C37" s="44"/>
      <c r="D37" s="45"/>
      <c r="E37" s="45"/>
      <c r="F37" s="44"/>
      <c r="G37" s="45"/>
      <c r="H37" s="46"/>
      <c r="I37" s="43"/>
    </row>
    <row r="38" spans="1:9" s="35" customFormat="1" ht="15" customHeight="1">
      <c r="A38" s="43"/>
      <c r="B38" s="43"/>
      <c r="C38" s="44"/>
      <c r="D38" s="45"/>
      <c r="E38" s="45"/>
      <c r="F38" s="44"/>
      <c r="G38" s="45"/>
      <c r="H38" s="46"/>
      <c r="I38" s="52" t="s">
        <v>1165</v>
      </c>
    </row>
    <row r="39" spans="1:9" s="3" customFormat="1" ht="15" customHeight="1">
      <c r="A39" s="26" t="s">
        <v>244</v>
      </c>
      <c r="B39" s="26" t="s">
        <v>1158</v>
      </c>
      <c r="C39" s="27" t="s">
        <v>1</v>
      </c>
      <c r="D39" s="28" t="s">
        <v>145</v>
      </c>
      <c r="E39" s="28" t="s">
        <v>303</v>
      </c>
      <c r="F39" s="27" t="s">
        <v>41</v>
      </c>
      <c r="G39" s="28" t="s">
        <v>146</v>
      </c>
      <c r="H39" s="32" t="s">
        <v>233</v>
      </c>
      <c r="I39" s="34" t="s">
        <v>1030</v>
      </c>
    </row>
    <row r="40" spans="1:9" ht="15" customHeight="1">
      <c r="A40" s="47" t="s">
        <v>245</v>
      </c>
      <c r="B40" s="47" t="s">
        <v>1175</v>
      </c>
      <c r="C40" s="48" t="s">
        <v>1</v>
      </c>
      <c r="D40" s="49" t="s">
        <v>70</v>
      </c>
      <c r="E40" s="49" t="s">
        <v>155</v>
      </c>
      <c r="F40" s="48" t="s">
        <v>41</v>
      </c>
      <c r="G40" s="49" t="s">
        <v>71</v>
      </c>
      <c r="H40" s="50" t="s">
        <v>72</v>
      </c>
      <c r="I40" s="51" t="s">
        <v>1176</v>
      </c>
    </row>
    <row r="41" spans="1:9" ht="15" customHeight="1">
      <c r="A41" s="47" t="s">
        <v>246</v>
      </c>
      <c r="B41" s="47" t="s">
        <v>1177</v>
      </c>
      <c r="C41" s="48" t="s">
        <v>1</v>
      </c>
      <c r="D41" s="49" t="s">
        <v>143</v>
      </c>
      <c r="E41" s="49" t="s">
        <v>144</v>
      </c>
      <c r="F41" s="48" t="s">
        <v>41</v>
      </c>
      <c r="G41" s="49" t="s">
        <v>144</v>
      </c>
      <c r="H41" s="50" t="s">
        <v>45</v>
      </c>
      <c r="I41" s="51" t="s">
        <v>1178</v>
      </c>
    </row>
    <row r="42" spans="1:9" s="35" customFormat="1" ht="15" customHeight="1">
      <c r="A42" s="43"/>
      <c r="B42" s="43"/>
      <c r="C42" s="44"/>
      <c r="D42" s="45"/>
      <c r="E42" s="45"/>
      <c r="F42" s="44"/>
      <c r="G42" s="45"/>
      <c r="H42" s="46"/>
      <c r="I42" s="43"/>
    </row>
    <row r="43" spans="1:9" s="35" customFormat="1" ht="15" customHeight="1">
      <c r="A43" s="43"/>
      <c r="B43" s="43"/>
      <c r="C43" s="44"/>
      <c r="D43" s="45"/>
      <c r="E43" s="45"/>
      <c r="F43" s="44"/>
      <c r="G43" s="45"/>
      <c r="H43" s="46"/>
      <c r="I43" s="52" t="s">
        <v>1165</v>
      </c>
    </row>
    <row r="44" spans="1:9" s="3" customFormat="1" ht="15" customHeight="1">
      <c r="A44" s="26" t="s">
        <v>244</v>
      </c>
      <c r="B44" s="26" t="s">
        <v>1179</v>
      </c>
      <c r="C44" s="27" t="s">
        <v>36</v>
      </c>
      <c r="D44" s="28" t="s">
        <v>61</v>
      </c>
      <c r="E44" s="28" t="s">
        <v>209</v>
      </c>
      <c r="F44" s="27" t="s">
        <v>41</v>
      </c>
      <c r="G44" s="28" t="s">
        <v>62</v>
      </c>
      <c r="H44" s="32" t="s">
        <v>56</v>
      </c>
      <c r="I44" s="34" t="s">
        <v>1000</v>
      </c>
    </row>
    <row r="45" spans="1:9" ht="15" customHeight="1">
      <c r="A45" s="47" t="s">
        <v>245</v>
      </c>
      <c r="B45" s="47" t="s">
        <v>1180</v>
      </c>
      <c r="C45" s="48" t="s">
        <v>36</v>
      </c>
      <c r="D45" s="49" t="s">
        <v>53</v>
      </c>
      <c r="E45" s="49" t="s">
        <v>54</v>
      </c>
      <c r="F45" s="48" t="s">
        <v>41</v>
      </c>
      <c r="G45" s="49" t="s">
        <v>55</v>
      </c>
      <c r="H45" s="50" t="s">
        <v>147</v>
      </c>
      <c r="I45" s="51" t="s">
        <v>1181</v>
      </c>
    </row>
    <row r="46" spans="1:9" ht="15" customHeight="1">
      <c r="A46" s="47" t="s">
        <v>246</v>
      </c>
      <c r="B46" s="47" t="s">
        <v>1182</v>
      </c>
      <c r="C46" s="48" t="s">
        <v>36</v>
      </c>
      <c r="D46" s="49" t="s">
        <v>214</v>
      </c>
      <c r="E46" s="49" t="s">
        <v>215</v>
      </c>
      <c r="F46" s="48" t="s">
        <v>41</v>
      </c>
      <c r="G46" s="49" t="s">
        <v>216</v>
      </c>
      <c r="H46" s="50" t="s">
        <v>152</v>
      </c>
      <c r="I46" s="51" t="s">
        <v>1183</v>
      </c>
    </row>
    <row r="47" spans="1:9" ht="15" customHeight="1">
      <c r="A47" s="43"/>
      <c r="B47" s="43"/>
      <c r="C47" s="44"/>
      <c r="D47" s="45"/>
      <c r="E47" s="45"/>
      <c r="F47" s="44"/>
      <c r="G47" s="45"/>
      <c r="H47" s="46"/>
      <c r="I47" s="43"/>
    </row>
    <row r="48" spans="1:9" s="35" customFormat="1" ht="15" customHeight="1">
      <c r="A48" s="43"/>
      <c r="B48" s="43"/>
      <c r="C48" s="44"/>
      <c r="D48" s="45"/>
      <c r="E48" s="45"/>
      <c r="F48" s="44"/>
      <c r="G48" s="45"/>
      <c r="H48" s="46"/>
      <c r="I48" s="43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B25" sqref="B25"/>
    </sheetView>
  </sheetViews>
  <sheetFormatPr defaultColWidth="9.140625" defaultRowHeight="12.75"/>
  <cols>
    <col min="1" max="1" width="23.28125" style="2" customWidth="1"/>
    <col min="2" max="7" width="18.00390625" style="0" customWidth="1"/>
  </cols>
  <sheetData>
    <row r="1" spans="4:5" ht="15">
      <c r="D1" s="61" t="str">
        <f>Startlist!$F1</f>
        <v>  </v>
      </c>
      <c r="E1" s="61"/>
    </row>
    <row r="2" spans="4:5" ht="15.75">
      <c r="D2" s="1" t="str">
        <f>Startlist!$F2</f>
        <v>Addinol  Kesk-Eesti rahvaralli 2012</v>
      </c>
      <c r="E2" s="1"/>
    </row>
    <row r="3" spans="4:5" ht="15">
      <c r="D3" s="61" t="str">
        <f>Startlist!$F3</f>
        <v>10.03.2012</v>
      </c>
      <c r="E3" s="61"/>
    </row>
    <row r="4" spans="4:5" ht="15">
      <c r="D4" s="61" t="str">
        <f>Startlist!$F4</f>
        <v>Keava</v>
      </c>
      <c r="E4" s="61"/>
    </row>
    <row r="6" spans="1:7" ht="15">
      <c r="A6" s="10" t="s">
        <v>30</v>
      </c>
      <c r="G6" s="62" t="s">
        <v>1129</v>
      </c>
    </row>
    <row r="7" spans="1:7" ht="12.75">
      <c r="A7" s="82" t="s">
        <v>24</v>
      </c>
      <c r="B7" s="20"/>
      <c r="C7" s="20"/>
      <c r="D7" s="20"/>
      <c r="E7" s="20"/>
      <c r="F7" s="20"/>
      <c r="G7" s="21"/>
    </row>
    <row r="8" spans="1:7" ht="12.75">
      <c r="A8" s="83"/>
      <c r="B8" s="69" t="s">
        <v>2</v>
      </c>
      <c r="C8" s="69" t="s">
        <v>33</v>
      </c>
      <c r="D8" s="69" t="s">
        <v>34</v>
      </c>
      <c r="E8" s="69" t="s">
        <v>37</v>
      </c>
      <c r="F8" s="69" t="s">
        <v>1</v>
      </c>
      <c r="G8" s="70" t="s">
        <v>36</v>
      </c>
    </row>
    <row r="9" spans="1:7" ht="12.75" customHeight="1">
      <c r="A9" s="88" t="s">
        <v>705</v>
      </c>
      <c r="B9" s="79" t="s">
        <v>441</v>
      </c>
      <c r="C9" s="79" t="s">
        <v>500</v>
      </c>
      <c r="D9" s="79" t="s">
        <v>479</v>
      </c>
      <c r="E9" s="79" t="s">
        <v>659</v>
      </c>
      <c r="F9" s="79" t="s">
        <v>607</v>
      </c>
      <c r="G9" s="79" t="s">
        <v>529</v>
      </c>
    </row>
    <row r="10" spans="1:7" ht="12.75" customHeight="1">
      <c r="A10" s="89" t="s">
        <v>706</v>
      </c>
      <c r="B10" s="81" t="s">
        <v>707</v>
      </c>
      <c r="C10" s="81" t="s">
        <v>708</v>
      </c>
      <c r="D10" s="81" t="s">
        <v>709</v>
      </c>
      <c r="E10" s="81" t="s">
        <v>710</v>
      </c>
      <c r="F10" s="81" t="s">
        <v>711</v>
      </c>
      <c r="G10" s="81" t="s">
        <v>712</v>
      </c>
    </row>
    <row r="11" spans="1:7" ht="12.75" customHeight="1">
      <c r="A11" s="90" t="s">
        <v>713</v>
      </c>
      <c r="B11" s="84" t="s">
        <v>714</v>
      </c>
      <c r="C11" s="84" t="s">
        <v>715</v>
      </c>
      <c r="D11" s="84" t="s">
        <v>716</v>
      </c>
      <c r="E11" s="84" t="s">
        <v>717</v>
      </c>
      <c r="F11" s="84" t="s">
        <v>718</v>
      </c>
      <c r="G11" s="84" t="s">
        <v>719</v>
      </c>
    </row>
    <row r="12" spans="1:7" ht="12.75" customHeight="1">
      <c r="A12" s="89" t="s">
        <v>594</v>
      </c>
      <c r="B12" s="79" t="s">
        <v>435</v>
      </c>
      <c r="C12" s="79" t="s">
        <v>485</v>
      </c>
      <c r="D12" s="79" t="s">
        <v>480</v>
      </c>
      <c r="E12" s="79" t="s">
        <v>670</v>
      </c>
      <c r="F12" s="79" t="s">
        <v>604</v>
      </c>
      <c r="G12" s="79" t="s">
        <v>546</v>
      </c>
    </row>
    <row r="13" spans="1:7" ht="12.75" customHeight="1">
      <c r="A13" s="89" t="s">
        <v>720</v>
      </c>
      <c r="B13" s="81" t="s">
        <v>721</v>
      </c>
      <c r="C13" s="81" t="s">
        <v>722</v>
      </c>
      <c r="D13" s="81" t="s">
        <v>723</v>
      </c>
      <c r="E13" s="81" t="s">
        <v>724</v>
      </c>
      <c r="F13" s="81" t="s">
        <v>725</v>
      </c>
      <c r="G13" s="81" t="s">
        <v>726</v>
      </c>
    </row>
    <row r="14" spans="1:7" ht="12.75" customHeight="1">
      <c r="A14" s="90" t="s">
        <v>727</v>
      </c>
      <c r="B14" s="201" t="s">
        <v>728</v>
      </c>
      <c r="C14" s="84" t="s">
        <v>729</v>
      </c>
      <c r="D14" s="84" t="s">
        <v>716</v>
      </c>
      <c r="E14" s="84" t="s">
        <v>730</v>
      </c>
      <c r="F14" s="84" t="s">
        <v>731</v>
      </c>
      <c r="G14" s="84" t="s">
        <v>732</v>
      </c>
    </row>
    <row r="15" spans="1:7" ht="12.75" customHeight="1">
      <c r="A15" s="198" t="s">
        <v>883</v>
      </c>
      <c r="B15" s="79" t="s">
        <v>735</v>
      </c>
      <c r="C15" s="79" t="s">
        <v>479</v>
      </c>
      <c r="D15" s="79" t="s">
        <v>779</v>
      </c>
      <c r="E15" s="79" t="s">
        <v>538</v>
      </c>
      <c r="F15" s="79" t="s">
        <v>781</v>
      </c>
      <c r="G15" s="79" t="s">
        <v>816</v>
      </c>
    </row>
    <row r="16" spans="1:7" ht="12.75" customHeight="1">
      <c r="A16" s="199" t="s">
        <v>884</v>
      </c>
      <c r="B16" s="81" t="s">
        <v>885</v>
      </c>
      <c r="C16" s="81" t="s">
        <v>709</v>
      </c>
      <c r="D16" s="81" t="s">
        <v>886</v>
      </c>
      <c r="E16" s="81" t="s">
        <v>887</v>
      </c>
      <c r="F16" s="81" t="s">
        <v>888</v>
      </c>
      <c r="G16" s="81" t="s">
        <v>889</v>
      </c>
    </row>
    <row r="17" spans="1:7" ht="12.75" customHeight="1">
      <c r="A17" s="199" t="s">
        <v>713</v>
      </c>
      <c r="B17" s="201" t="s">
        <v>890</v>
      </c>
      <c r="C17" s="201" t="s">
        <v>891</v>
      </c>
      <c r="D17" s="201" t="s">
        <v>716</v>
      </c>
      <c r="E17" s="201" t="s">
        <v>717</v>
      </c>
      <c r="F17" s="201" t="s">
        <v>731</v>
      </c>
      <c r="G17" s="201" t="s">
        <v>719</v>
      </c>
    </row>
    <row r="18" spans="1:7" ht="12.75" customHeight="1">
      <c r="A18" s="200"/>
      <c r="B18" s="84"/>
      <c r="C18" s="84"/>
      <c r="D18" s="84" t="s">
        <v>892</v>
      </c>
      <c r="E18" s="84"/>
      <c r="F18" s="84"/>
      <c r="G18" s="84"/>
    </row>
    <row r="19" spans="1:7" ht="12.75" customHeight="1">
      <c r="A19" s="88" t="s">
        <v>775</v>
      </c>
      <c r="B19" s="201" t="s">
        <v>734</v>
      </c>
      <c r="C19" s="79" t="s">
        <v>745</v>
      </c>
      <c r="D19" s="79" t="s">
        <v>780</v>
      </c>
      <c r="E19" s="79" t="s">
        <v>825</v>
      </c>
      <c r="F19" s="79" t="s">
        <v>782</v>
      </c>
      <c r="G19" s="79" t="s">
        <v>817</v>
      </c>
    </row>
    <row r="20" spans="1:7" ht="12.75" customHeight="1">
      <c r="A20" s="89" t="s">
        <v>893</v>
      </c>
      <c r="B20" s="81" t="s">
        <v>894</v>
      </c>
      <c r="C20" s="81" t="s">
        <v>895</v>
      </c>
      <c r="D20" s="81" t="s">
        <v>896</v>
      </c>
      <c r="E20" s="81" t="s">
        <v>897</v>
      </c>
      <c r="F20" s="81" t="s">
        <v>898</v>
      </c>
      <c r="G20" s="81" t="s">
        <v>899</v>
      </c>
    </row>
    <row r="21" spans="1:7" ht="12.75" customHeight="1">
      <c r="A21" s="90" t="s">
        <v>727</v>
      </c>
      <c r="B21" s="84" t="s">
        <v>728</v>
      </c>
      <c r="C21" s="84" t="s">
        <v>729</v>
      </c>
      <c r="D21" s="84" t="s">
        <v>716</v>
      </c>
      <c r="E21" s="84" t="s">
        <v>717</v>
      </c>
      <c r="F21" s="84" t="s">
        <v>731</v>
      </c>
      <c r="G21" s="84" t="s">
        <v>719</v>
      </c>
    </row>
    <row r="22" spans="1:7" ht="12.75" customHeight="1">
      <c r="A22" s="88" t="s">
        <v>1130</v>
      </c>
      <c r="B22" s="79" t="s">
        <v>906</v>
      </c>
      <c r="C22" s="79" t="s">
        <v>922</v>
      </c>
      <c r="D22" s="79" t="s">
        <v>465</v>
      </c>
      <c r="E22" s="79" t="s">
        <v>1069</v>
      </c>
      <c r="F22" s="79" t="s">
        <v>1033</v>
      </c>
      <c r="G22" s="79" t="s">
        <v>830</v>
      </c>
    </row>
    <row r="23" spans="1:7" ht="12.75" customHeight="1">
      <c r="A23" s="89" t="s">
        <v>1131</v>
      </c>
      <c r="B23" s="81" t="s">
        <v>1132</v>
      </c>
      <c r="C23" s="81" t="s">
        <v>1133</v>
      </c>
      <c r="D23" s="81" t="s">
        <v>1134</v>
      </c>
      <c r="E23" s="81" t="s">
        <v>1135</v>
      </c>
      <c r="F23" s="81" t="s">
        <v>1136</v>
      </c>
      <c r="G23" s="81" t="s">
        <v>1137</v>
      </c>
    </row>
    <row r="24" spans="1:7" ht="12.75" customHeight="1">
      <c r="A24" s="90" t="s">
        <v>713</v>
      </c>
      <c r="B24" s="84" t="s">
        <v>714</v>
      </c>
      <c r="C24" s="84" t="s">
        <v>729</v>
      </c>
      <c r="D24" s="84" t="s">
        <v>716</v>
      </c>
      <c r="E24" s="84" t="s">
        <v>717</v>
      </c>
      <c r="F24" s="84" t="s">
        <v>718</v>
      </c>
      <c r="G24" s="84" t="s">
        <v>719</v>
      </c>
    </row>
    <row r="25" spans="1:7" ht="12.75" customHeight="1">
      <c r="A25" s="88" t="s">
        <v>1138</v>
      </c>
      <c r="B25" s="79" t="s">
        <v>901</v>
      </c>
      <c r="C25" s="79" t="s">
        <v>923</v>
      </c>
      <c r="D25" s="79" t="s">
        <v>949</v>
      </c>
      <c r="E25" s="79" t="s">
        <v>1070</v>
      </c>
      <c r="F25" s="79" t="s">
        <v>1034</v>
      </c>
      <c r="G25" s="79" t="s">
        <v>1008</v>
      </c>
    </row>
    <row r="26" spans="1:7" ht="12.75" customHeight="1">
      <c r="A26" s="89" t="s">
        <v>1139</v>
      </c>
      <c r="B26" s="81" t="s">
        <v>1140</v>
      </c>
      <c r="C26" s="81" t="s">
        <v>1141</v>
      </c>
      <c r="D26" s="81" t="s">
        <v>1142</v>
      </c>
      <c r="E26" s="81" t="s">
        <v>1143</v>
      </c>
      <c r="F26" s="81" t="s">
        <v>1144</v>
      </c>
      <c r="G26" s="81" t="s">
        <v>1145</v>
      </c>
    </row>
    <row r="27" spans="1:7" ht="12.75" customHeight="1">
      <c r="A27" s="90" t="s">
        <v>727</v>
      </c>
      <c r="B27" s="84" t="s">
        <v>728</v>
      </c>
      <c r="C27" s="84" t="s">
        <v>729</v>
      </c>
      <c r="D27" s="84" t="s">
        <v>716</v>
      </c>
      <c r="E27" s="84" t="s">
        <v>717</v>
      </c>
      <c r="F27" s="84" t="s">
        <v>718</v>
      </c>
      <c r="G27" s="84" t="s">
        <v>1146</v>
      </c>
    </row>
    <row r="28" spans="1:7" ht="12.75">
      <c r="A28" s="104"/>
      <c r="B28" s="80"/>
      <c r="C28" s="80"/>
      <c r="D28" s="80"/>
      <c r="E28" s="80"/>
      <c r="F28" s="80"/>
      <c r="G28" s="80"/>
    </row>
    <row r="29" ht="12.75">
      <c r="A29" s="14" t="s">
        <v>1147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D1:K16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1" t="str">
        <f>Startlist!$F1</f>
        <v>  </v>
      </c>
    </row>
    <row r="2" ht="15.75">
      <c r="F2" s="1" t="str">
        <f>Startlist!$F2</f>
        <v>Addinol  Kesk-Eesti rahvaralli 2012</v>
      </c>
    </row>
    <row r="3" ht="15">
      <c r="F3" s="61" t="str">
        <f>Startlist!$F3</f>
        <v>10.03.2012</v>
      </c>
    </row>
    <row r="4" ht="15">
      <c r="F4" s="61" t="str">
        <f>Startlist!$F4</f>
        <v>Keava</v>
      </c>
    </row>
    <row r="5" ht="15">
      <c r="D5" s="61"/>
    </row>
    <row r="6" spans="4:11" ht="15">
      <c r="D6" s="61"/>
      <c r="E6" s="85"/>
      <c r="I6" s="91"/>
      <c r="J6" s="92"/>
      <c r="K6" s="92"/>
    </row>
    <row r="7" spans="9:11" ht="12.75">
      <c r="I7" s="92"/>
      <c r="J7" s="92"/>
      <c r="K7" s="92"/>
    </row>
    <row r="8" spans="5:11" ht="12.75">
      <c r="E8" s="66" t="s">
        <v>25</v>
      </c>
      <c r="F8" s="67"/>
      <c r="G8" s="68" t="s">
        <v>31</v>
      </c>
      <c r="I8" s="93"/>
      <c r="J8" s="92"/>
      <c r="K8" s="94"/>
    </row>
    <row r="9" spans="5:11" ht="19.5" customHeight="1">
      <c r="E9" s="99" t="s">
        <v>2</v>
      </c>
      <c r="F9" s="63"/>
      <c r="G9" s="87">
        <v>13</v>
      </c>
      <c r="I9" s="95"/>
      <c r="J9" s="95"/>
      <c r="K9" s="96"/>
    </row>
    <row r="10" spans="5:11" ht="19.5" customHeight="1">
      <c r="E10" s="99" t="s">
        <v>33</v>
      </c>
      <c r="F10" s="63"/>
      <c r="G10" s="87">
        <v>11</v>
      </c>
      <c r="I10" s="97"/>
      <c r="J10" s="95"/>
      <c r="K10" s="97"/>
    </row>
    <row r="11" spans="5:11" ht="19.5" customHeight="1">
      <c r="E11" s="99" t="s">
        <v>34</v>
      </c>
      <c r="F11" s="63"/>
      <c r="G11" s="87">
        <v>8</v>
      </c>
      <c r="I11" s="92"/>
      <c r="J11" s="92"/>
      <c r="K11" s="92"/>
    </row>
    <row r="12" spans="5:11" ht="19.5" customHeight="1">
      <c r="E12" s="99" t="s">
        <v>37</v>
      </c>
      <c r="F12" s="63"/>
      <c r="G12" s="87">
        <v>3</v>
      </c>
      <c r="I12" s="92"/>
      <c r="J12" s="92"/>
      <c r="K12" s="92"/>
    </row>
    <row r="13" spans="5:7" ht="19.5" customHeight="1">
      <c r="E13" s="99" t="s">
        <v>1</v>
      </c>
      <c r="F13" s="63"/>
      <c r="G13" s="87">
        <v>8</v>
      </c>
    </row>
    <row r="14" spans="5:7" ht="19.5" customHeight="1">
      <c r="E14" s="99" t="s">
        <v>36</v>
      </c>
      <c r="F14" s="63"/>
      <c r="G14" s="87">
        <v>8</v>
      </c>
    </row>
    <row r="15" ht="19.5" customHeight="1"/>
    <row r="16" spans="5:7" ht="19.5" customHeight="1">
      <c r="E16" s="64" t="s">
        <v>26</v>
      </c>
      <c r="F16" s="63"/>
      <c r="G16" s="65">
        <f>SUM(G9:G15)</f>
        <v>51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2012-03-10T14:18:50Z</cp:lastPrinted>
  <dcterms:created xsi:type="dcterms:W3CDTF">2004-09-28T13:23:33Z</dcterms:created>
  <dcterms:modified xsi:type="dcterms:W3CDTF">2012-03-10T14:21:26Z</dcterms:modified>
  <cp:category/>
  <cp:version/>
  <cp:contentType/>
  <cp:contentStatus/>
</cp:coreProperties>
</file>