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  <sheet name="start 2.päev" sheetId="10" r:id="rId10"/>
  </sheets>
  <definedNames>
    <definedName name="_xlnm._FilterDatabase" localSheetId="3" hidden="1">'Other Penalties'!$A$6:$J$96</definedName>
    <definedName name="_xlnm._FilterDatabase" localSheetId="8" hidden="1">'Puudete sisestamine'!$A$1:$H$25</definedName>
    <definedName name="_xlnm._FilterDatabase" localSheetId="9" hidden="1">'start 2.päev'!$A$10:$I$130</definedName>
    <definedName name="_xlnm._FilterDatabase" localSheetId="0" hidden="1">'Startlist'!$A$10:$I$130</definedName>
    <definedName name="_xlnm._FilterDatabase" localSheetId="2" hidden="1">'TC Penalties'!$A$5:$J$166</definedName>
    <definedName name="_xlfn.SUMIFS" hidden="1">#NAME?</definedName>
    <definedName name="EXCKLASS" localSheetId="7">'Classes'!$E$9:$H$17</definedName>
    <definedName name="EXCLINA" localSheetId="1">'Results'!$A$8:$Q$225</definedName>
    <definedName name="EXCPENAL" localSheetId="2">'TC Penalties'!#REF!</definedName>
    <definedName name="EXCPENAL_1" localSheetId="2">'TC Penalties'!#REF!</definedName>
    <definedName name="EXCPENAL_2" localSheetId="2">'TC Penalties'!$A$6:$J$25</definedName>
    <definedName name="EXCPENAL_3" localSheetId="2">'TC Penalties'!$A$6:$J$6</definedName>
    <definedName name="EXCPENAL_4" localSheetId="2">'TC Penalties'!$A$6:$J$16</definedName>
    <definedName name="EXCRETIR" localSheetId="4">'Retired'!$A$9:$H$42</definedName>
    <definedName name="EXCSPEED" localSheetId="6">'Speed'!#REF!</definedName>
    <definedName name="EXCSPEED_1" localSheetId="6">'Speed'!$A$6:$K$44</definedName>
    <definedName name="EXCSTART" localSheetId="9">'start 2.päev'!$A$11:$J$119</definedName>
    <definedName name="EXCSTART" localSheetId="0">'Startlist'!$A$11:$J$119</definedName>
    <definedName name="EXCWINN" localSheetId="5">'Winners'!$A$6:$J$63</definedName>
    <definedName name="GGG" localSheetId="1">'Results'!$A$8:$N$15</definedName>
  </definedNames>
  <calcPr fullCalcOnLoad="1"/>
</workbook>
</file>

<file path=xl/sharedStrings.xml><?xml version="1.0" encoding="utf-8"?>
<sst xmlns="http://schemas.openxmlformats.org/spreadsheetml/2006/main" count="5624" uniqueCount="2767">
  <si>
    <t>Raido Uesson</t>
  </si>
  <si>
    <t>Maria Roop</t>
  </si>
  <si>
    <t>Jaanus Tobias</t>
  </si>
  <si>
    <t>Egert Jakobi</t>
  </si>
  <si>
    <t>Bruno Jakobi</t>
  </si>
  <si>
    <t>Joosep Mäe</t>
  </si>
  <si>
    <t>Mikk Volmsen</t>
  </si>
  <si>
    <t>Audi A3</t>
  </si>
  <si>
    <t>Kaido Saul</t>
  </si>
  <si>
    <t>KR Racing</t>
  </si>
  <si>
    <t>Ford Escort</t>
  </si>
  <si>
    <t>Aira Lepp</t>
  </si>
  <si>
    <t>Ain Lepp</t>
  </si>
  <si>
    <t>Nissan Sunny</t>
  </si>
  <si>
    <t>Heigo Tinno</t>
  </si>
  <si>
    <t>Veiko Vilu</t>
  </si>
  <si>
    <t>Aneta Lepp</t>
  </si>
  <si>
    <t>Neeme Koppel</t>
  </si>
  <si>
    <t>Mirek Matikainen</t>
  </si>
  <si>
    <t>Elton Gutmann</t>
  </si>
  <si>
    <t>Markus Tammoja</t>
  </si>
  <si>
    <t>Asko Meos</t>
  </si>
  <si>
    <t>Verko Nomme</t>
  </si>
  <si>
    <t>Olavi Paju</t>
  </si>
  <si>
    <t>Ruslan Pleshanov</t>
  </si>
  <si>
    <t>Darja Shirokova</t>
  </si>
  <si>
    <t>Angelar Garage</t>
  </si>
  <si>
    <t>Triinu Tammel</t>
  </si>
  <si>
    <t>Karoliina Tammel</t>
  </si>
  <si>
    <t>Martin Taal</t>
  </si>
  <si>
    <t>VW Golf GTI</t>
  </si>
  <si>
    <t>Magnus Lepp</t>
  </si>
  <si>
    <t>Siim Zukker</t>
  </si>
  <si>
    <t>Margus Teder</t>
  </si>
  <si>
    <t xml:space="preserve">  52</t>
  </si>
  <si>
    <t xml:space="preserve">  59/5</t>
  </si>
  <si>
    <t>Vaiko Järvela</t>
  </si>
  <si>
    <t>Ardo Raidoja</t>
  </si>
  <si>
    <t>Martin Tanning</t>
  </si>
  <si>
    <t>Eigo Jaakma</t>
  </si>
  <si>
    <t>Tonu Nommik</t>
  </si>
  <si>
    <t>Ling/Kümmel</t>
  </si>
  <si>
    <t>Kibuspuu/Heinsoo</t>
  </si>
  <si>
    <t>Kasak/Kangro</t>
  </si>
  <si>
    <t>Eespakk/Eespakk</t>
  </si>
  <si>
    <t>Nogu/Nogu</t>
  </si>
  <si>
    <t>Uusneem/Holtsmann</t>
  </si>
  <si>
    <t>Vaher/Vaher</t>
  </si>
  <si>
    <t xml:space="preserve"> 2.44,9</t>
  </si>
  <si>
    <t xml:space="preserve"> 2.44,2</t>
  </si>
  <si>
    <t xml:space="preserve"> 2.38,8</t>
  </si>
  <si>
    <t xml:space="preserve">  15/5</t>
  </si>
  <si>
    <t xml:space="preserve">  69/7</t>
  </si>
  <si>
    <t xml:space="preserve"> 2.43,2</t>
  </si>
  <si>
    <t xml:space="preserve"> 2.45,2</t>
  </si>
  <si>
    <t xml:space="preserve"> 2.48,5</t>
  </si>
  <si>
    <t xml:space="preserve"> 2.38,0</t>
  </si>
  <si>
    <t xml:space="preserve"> 2.47,8</t>
  </si>
  <si>
    <t xml:space="preserve"> 3.00,2</t>
  </si>
  <si>
    <t xml:space="preserve">  14/2</t>
  </si>
  <si>
    <t xml:space="preserve"> 2.27,3</t>
  </si>
  <si>
    <t xml:space="preserve"> 2.51,9</t>
  </si>
  <si>
    <t xml:space="preserve">  17/1</t>
  </si>
  <si>
    <t xml:space="preserve"> 2.29,9</t>
  </si>
  <si>
    <t xml:space="preserve"> 2.53,5</t>
  </si>
  <si>
    <t xml:space="preserve">  32/13</t>
  </si>
  <si>
    <t xml:space="preserve"> 2.35,2</t>
  </si>
  <si>
    <t xml:space="preserve"> 3.00,6</t>
  </si>
  <si>
    <t xml:space="preserve"> 2.31,5</t>
  </si>
  <si>
    <t xml:space="preserve"> 2.33,4</t>
  </si>
  <si>
    <t xml:space="preserve">  31/7</t>
  </si>
  <si>
    <t xml:space="preserve"> 2.58,4</t>
  </si>
  <si>
    <t xml:space="preserve"> 2.30,4</t>
  </si>
  <si>
    <t xml:space="preserve"> 2.34,3</t>
  </si>
  <si>
    <t xml:space="preserve"> 2.59,1</t>
  </si>
  <si>
    <t xml:space="preserve"> 2.54,6</t>
  </si>
  <si>
    <t xml:space="preserve">  24/2</t>
  </si>
  <si>
    <t xml:space="preserve"> 3.06,1</t>
  </si>
  <si>
    <t xml:space="preserve">  50/2</t>
  </si>
  <si>
    <t xml:space="preserve">  58/13</t>
  </si>
  <si>
    <t xml:space="preserve"> 2.46,6</t>
  </si>
  <si>
    <t xml:space="preserve"> 3.03,0</t>
  </si>
  <si>
    <t xml:space="preserve"> 2.42,8</t>
  </si>
  <si>
    <t xml:space="preserve">  42/1</t>
  </si>
  <si>
    <t xml:space="preserve">  46/3</t>
  </si>
  <si>
    <t xml:space="preserve">  41/2</t>
  </si>
  <si>
    <t xml:space="preserve"> 2.42,7</t>
  </si>
  <si>
    <t xml:space="preserve"> 3.09,9</t>
  </si>
  <si>
    <t xml:space="preserve"> 2.54,3</t>
  </si>
  <si>
    <t xml:space="preserve"> 2.57,1</t>
  </si>
  <si>
    <t xml:space="preserve"> 3.29,8</t>
  </si>
  <si>
    <t xml:space="preserve"> 2.30,7</t>
  </si>
  <si>
    <t xml:space="preserve"> 2.35,3</t>
  </si>
  <si>
    <t xml:space="preserve"> 4.15,2</t>
  </si>
  <si>
    <t xml:space="preserve"> 2.41,8</t>
  </si>
  <si>
    <t xml:space="preserve"> 2.40,2</t>
  </si>
  <si>
    <t xml:space="preserve"> 4.28,3</t>
  </si>
  <si>
    <t xml:space="preserve"> 2.40,0</t>
  </si>
  <si>
    <t xml:space="preserve"> 2.43,9</t>
  </si>
  <si>
    <t xml:space="preserve"> 2.40,5</t>
  </si>
  <si>
    <t xml:space="preserve"> 4.29,5</t>
  </si>
  <si>
    <t xml:space="preserve"> 2.53,8</t>
  </si>
  <si>
    <t xml:space="preserve"> 2.55,6</t>
  </si>
  <si>
    <t xml:space="preserve"> 4.21,0</t>
  </si>
  <si>
    <t xml:space="preserve"> 2.38,3</t>
  </si>
  <si>
    <t xml:space="preserve">  10/2</t>
  </si>
  <si>
    <t xml:space="preserve"> 4.46,7</t>
  </si>
  <si>
    <t xml:space="preserve">  38/9</t>
  </si>
  <si>
    <t xml:space="preserve"> 2.46,7</t>
  </si>
  <si>
    <t xml:space="preserve"> 2.50,6</t>
  </si>
  <si>
    <t xml:space="preserve">  26/3</t>
  </si>
  <si>
    <t xml:space="preserve"> 2.51,1</t>
  </si>
  <si>
    <t xml:space="preserve">  45/2</t>
  </si>
  <si>
    <t xml:space="preserve"> 2.57,4</t>
  </si>
  <si>
    <t xml:space="preserve"> 4.46,9</t>
  </si>
  <si>
    <t xml:space="preserve"> 2.56,2</t>
  </si>
  <si>
    <t xml:space="preserve"> 3.25,1</t>
  </si>
  <si>
    <t xml:space="preserve"> 3.01,3</t>
  </si>
  <si>
    <t xml:space="preserve">  36/2</t>
  </si>
  <si>
    <t xml:space="preserve">  47/1</t>
  </si>
  <si>
    <t xml:space="preserve"> 2.22,5</t>
  </si>
  <si>
    <t xml:space="preserve"> 4.00,5</t>
  </si>
  <si>
    <t xml:space="preserve">  4/4</t>
  </si>
  <si>
    <t xml:space="preserve">  28/12</t>
  </si>
  <si>
    <t xml:space="preserve">  26/10</t>
  </si>
  <si>
    <t xml:space="preserve">  19/5</t>
  </si>
  <si>
    <t xml:space="preserve"> 2.34,2</t>
  </si>
  <si>
    <t xml:space="preserve">  22/8</t>
  </si>
  <si>
    <t xml:space="preserve">  12/3</t>
  </si>
  <si>
    <t xml:space="preserve">  13/2</t>
  </si>
  <si>
    <t xml:space="preserve">  27/11</t>
  </si>
  <si>
    <t xml:space="preserve">  14/4</t>
  </si>
  <si>
    <t xml:space="preserve"> 4.19,2</t>
  </si>
  <si>
    <t xml:space="preserve"> 2.38,7</t>
  </si>
  <si>
    <t xml:space="preserve"> 2.36,5</t>
  </si>
  <si>
    <t xml:space="preserve"> 4.28,0</t>
  </si>
  <si>
    <t xml:space="preserve"> 2.39,4</t>
  </si>
  <si>
    <t xml:space="preserve"> 4.18,4</t>
  </si>
  <si>
    <t xml:space="preserve">  16/5</t>
  </si>
  <si>
    <t xml:space="preserve">  30/13</t>
  </si>
  <si>
    <t xml:space="preserve">  32/12</t>
  </si>
  <si>
    <t xml:space="preserve">  18/4</t>
  </si>
  <si>
    <t xml:space="preserve">  31/1</t>
  </si>
  <si>
    <t xml:space="preserve">  40/10</t>
  </si>
  <si>
    <t xml:space="preserve"> 4.23,7</t>
  </si>
  <si>
    <t xml:space="preserve"> 2.36,9</t>
  </si>
  <si>
    <t xml:space="preserve"> 2.51,2</t>
  </si>
  <si>
    <t xml:space="preserve">  37/2</t>
  </si>
  <si>
    <t xml:space="preserve"> 2.48,4</t>
  </si>
  <si>
    <t xml:space="preserve"> 2.52,3</t>
  </si>
  <si>
    <t xml:space="preserve">  48/1</t>
  </si>
  <si>
    <t xml:space="preserve">  48/4</t>
  </si>
  <si>
    <t xml:space="preserve">  50/17</t>
  </si>
  <si>
    <t xml:space="preserve"> 3.06,0</t>
  </si>
  <si>
    <t xml:space="preserve"> 2.37,0</t>
  </si>
  <si>
    <t xml:space="preserve">  35/6</t>
  </si>
  <si>
    <t>Valestart</t>
  </si>
  <si>
    <t xml:space="preserve">  18</t>
  </si>
  <si>
    <t xml:space="preserve">  19</t>
  </si>
  <si>
    <t xml:space="preserve">  31</t>
  </si>
  <si>
    <t xml:space="preserve">  40</t>
  </si>
  <si>
    <t>Started    6 /  Finished    5</t>
  </si>
  <si>
    <t xml:space="preserve">  58</t>
  </si>
  <si>
    <t xml:space="preserve">  61</t>
  </si>
  <si>
    <t xml:space="preserve">  46</t>
  </si>
  <si>
    <t xml:space="preserve">  16</t>
  </si>
  <si>
    <t xml:space="preserve">  67.41 km/h</t>
  </si>
  <si>
    <t xml:space="preserve">  50/12</t>
  </si>
  <si>
    <t xml:space="preserve">  47/2</t>
  </si>
  <si>
    <t xml:space="preserve">  37/7</t>
  </si>
  <si>
    <t xml:space="preserve">  28/3</t>
  </si>
  <si>
    <t xml:space="preserve">  52/1</t>
  </si>
  <si>
    <t xml:space="preserve">  63/6</t>
  </si>
  <si>
    <t xml:space="preserve">  28/10</t>
  </si>
  <si>
    <t xml:space="preserve">  68/3</t>
  </si>
  <si>
    <t xml:space="preserve">  27/9</t>
  </si>
  <si>
    <t xml:space="preserve"> 2.55,4</t>
  </si>
  <si>
    <t xml:space="preserve">  27/1</t>
  </si>
  <si>
    <t xml:space="preserve"> 3.06,5</t>
  </si>
  <si>
    <t xml:space="preserve">  71/3</t>
  </si>
  <si>
    <t>Kihelkonna rahvaralli 2019</t>
  </si>
  <si>
    <t>05-06.07.2019</t>
  </si>
  <si>
    <t>Kihelkonna</t>
  </si>
  <si>
    <t>18:00</t>
  </si>
  <si>
    <t>Elerin Alas</t>
  </si>
  <si>
    <t>Rain Rand</t>
  </si>
  <si>
    <t>18:02</t>
  </si>
  <si>
    <t>Randel.Erik Evestus</t>
  </si>
  <si>
    <t>Henri Purde</t>
  </si>
  <si>
    <t>18:04</t>
  </si>
  <si>
    <t>Andre Juhe</t>
  </si>
  <si>
    <t>Veiko Kimber</t>
  </si>
  <si>
    <t>Lada Samara</t>
  </si>
  <si>
    <t>18:06</t>
  </si>
  <si>
    <t>Raigo Reimal</t>
  </si>
  <si>
    <t>Peugeot 206</t>
  </si>
  <si>
    <t>18:08</t>
  </si>
  <si>
    <t>Rainer Raun</t>
  </si>
  <si>
    <t>Kristjan Voksepp</t>
  </si>
  <si>
    <t>18:10</t>
  </si>
  <si>
    <t>Henri Franke</t>
  </si>
  <si>
    <t>18:12</t>
  </si>
  <si>
    <t>Tarmo Kikkatalo</t>
  </si>
  <si>
    <t>18:14</t>
  </si>
  <si>
    <t>Renault Clio</t>
  </si>
  <si>
    <t>18:16</t>
  </si>
  <si>
    <t>Henri Haav</t>
  </si>
  <si>
    <t>18:18</t>
  </si>
  <si>
    <t>18:20</t>
  </si>
  <si>
    <t>18:22</t>
  </si>
  <si>
    <t>Karl.Kenneth Neuhaus</t>
  </si>
  <si>
    <t>Inga Reimal</t>
  </si>
  <si>
    <t>18:24</t>
  </si>
  <si>
    <t>18:26</t>
  </si>
  <si>
    <t>Raimo Lillemets</t>
  </si>
  <si>
    <t>18:28</t>
  </si>
  <si>
    <t>18:30</t>
  </si>
  <si>
    <t>Honda CRX VT</t>
  </si>
  <si>
    <t>18:32</t>
  </si>
  <si>
    <t>18:34</t>
  </si>
  <si>
    <t>18:36</t>
  </si>
  <si>
    <t>18:38</t>
  </si>
  <si>
    <t>Lauri Kotkas</t>
  </si>
  <si>
    <t>Karl Koort</t>
  </si>
  <si>
    <t>Mitsubishi EVO</t>
  </si>
  <si>
    <t>18:40</t>
  </si>
  <si>
    <t>Fred Siimpoeg</t>
  </si>
  <si>
    <t>Martin Moondu</t>
  </si>
  <si>
    <t>18:42</t>
  </si>
  <si>
    <t>Mitsubishi EVO 9</t>
  </si>
  <si>
    <t>18:44</t>
  </si>
  <si>
    <t>Taavi Sevastjanov</t>
  </si>
  <si>
    <t>Kauri Pannas</t>
  </si>
  <si>
    <t>18:46</t>
  </si>
  <si>
    <t>Martin Vaga</t>
  </si>
  <si>
    <t>Joosep Ausmees</t>
  </si>
  <si>
    <t>18:48</t>
  </si>
  <si>
    <t>Mitsubishi EVO X RS</t>
  </si>
  <si>
    <t>18:50</t>
  </si>
  <si>
    <t>Jarmo Liivak</t>
  </si>
  <si>
    <t>18:52</t>
  </si>
  <si>
    <t>Are Uurimäe</t>
  </si>
  <si>
    <t>Tanel Paut</t>
  </si>
  <si>
    <t>Subaru Impreza STI</t>
  </si>
  <si>
    <t>18:54</t>
  </si>
  <si>
    <t>Gert Aasmäe</t>
  </si>
  <si>
    <t>Vally Soopalu</t>
  </si>
  <si>
    <t>Mitsubishi EVO 9 RS</t>
  </si>
  <si>
    <t>18:56</t>
  </si>
  <si>
    <t>18:58</t>
  </si>
  <si>
    <t>Hendrik Sarnet</t>
  </si>
  <si>
    <t>Hannes Nook</t>
  </si>
  <si>
    <t>19:00</t>
  </si>
  <si>
    <t>Kaspar Kasari</t>
  </si>
  <si>
    <t>Silver Bakhoff</t>
  </si>
  <si>
    <t>Karmani Automoto</t>
  </si>
  <si>
    <t>19:02</t>
  </si>
  <si>
    <t>19:04</t>
  </si>
  <si>
    <t>BMW 318 IS</t>
  </si>
  <si>
    <t>19:06</t>
  </si>
  <si>
    <t>Ööbiku.ee</t>
  </si>
  <si>
    <t>19:08</t>
  </si>
  <si>
    <t>Jannes.ee</t>
  </si>
  <si>
    <t>19:10</t>
  </si>
  <si>
    <t>Mihkel Truu</t>
  </si>
  <si>
    <t>Aleks Lesk</t>
  </si>
  <si>
    <t>19:12</t>
  </si>
  <si>
    <t>19:14</t>
  </si>
  <si>
    <t>19:16</t>
  </si>
  <si>
    <t>19:18</t>
  </si>
  <si>
    <t>19:20</t>
  </si>
  <si>
    <t>Janar Dede</t>
  </si>
  <si>
    <t>Agnes Lillemets</t>
  </si>
  <si>
    <t>19:22</t>
  </si>
  <si>
    <t>19:24</t>
  </si>
  <si>
    <t>19:26</t>
  </si>
  <si>
    <t>19:28</t>
  </si>
  <si>
    <t>19:30</t>
  </si>
  <si>
    <t>Kristjan Vidder</t>
  </si>
  <si>
    <t>Sander Kütt</t>
  </si>
  <si>
    <t>19:32</t>
  </si>
  <si>
    <t>19:34</t>
  </si>
  <si>
    <t>19:36</t>
  </si>
  <si>
    <t>Sander Klaus</t>
  </si>
  <si>
    <t>Martin Udusalu</t>
  </si>
  <si>
    <t>VAZ 21073</t>
  </si>
  <si>
    <t>19:38</t>
  </si>
  <si>
    <t>19:40</t>
  </si>
  <si>
    <t>Keven Serbin</t>
  </si>
  <si>
    <t>Martin Tamm</t>
  </si>
  <si>
    <t>19:42</t>
  </si>
  <si>
    <t>Priit Mäemurd</t>
  </si>
  <si>
    <t>Esko Allika</t>
  </si>
  <si>
    <t>BMW 325TI</t>
  </si>
  <si>
    <t>19:44</t>
  </si>
  <si>
    <t>AK Racing</t>
  </si>
  <si>
    <t>19:46</t>
  </si>
  <si>
    <t>Johhan Lessuk</t>
  </si>
  <si>
    <t>19:48</t>
  </si>
  <si>
    <t>19:50</t>
  </si>
  <si>
    <t>19:52</t>
  </si>
  <si>
    <t>Toomas Klemmer</t>
  </si>
  <si>
    <t>Jan Nolvak</t>
  </si>
  <si>
    <t>BMW 323I</t>
  </si>
  <si>
    <t>19:54</t>
  </si>
  <si>
    <t>Tikri Motorsport</t>
  </si>
  <si>
    <t>19:56</t>
  </si>
  <si>
    <t>Gert Udumäe</t>
  </si>
  <si>
    <t>19:58</t>
  </si>
  <si>
    <t>20:00</t>
  </si>
  <si>
    <t>20:02</t>
  </si>
  <si>
    <t>20:04</t>
  </si>
  <si>
    <t>Kristjan Hansson</t>
  </si>
  <si>
    <t>20:06</t>
  </si>
  <si>
    <t>20:08</t>
  </si>
  <si>
    <t>Jürgen Jaago</t>
  </si>
  <si>
    <t>Kaupo Kantsik</t>
  </si>
  <si>
    <t>20:10</t>
  </si>
  <si>
    <t>Daniel Lüüding</t>
  </si>
  <si>
    <t>Karmo Rander</t>
  </si>
  <si>
    <t>20:12</t>
  </si>
  <si>
    <t>Edy Murumägi</t>
  </si>
  <si>
    <t>20:14</t>
  </si>
  <si>
    <t>Janno Juhanson</t>
  </si>
  <si>
    <t>20:16</t>
  </si>
  <si>
    <t>Taavi Piipuu</t>
  </si>
  <si>
    <t>Oliver Mägi</t>
  </si>
  <si>
    <t>20:18</t>
  </si>
  <si>
    <t>20:20</t>
  </si>
  <si>
    <t>Taavi Vikat</t>
  </si>
  <si>
    <t>20:22</t>
  </si>
  <si>
    <t>20:24</t>
  </si>
  <si>
    <t>Peeter Tammoja</t>
  </si>
  <si>
    <t>Janno Tapo</t>
  </si>
  <si>
    <t>Apex Transport OÜ</t>
  </si>
  <si>
    <t>20:26</t>
  </si>
  <si>
    <t>20:28</t>
  </si>
  <si>
    <t>20:30</t>
  </si>
  <si>
    <t>20:32</t>
  </si>
  <si>
    <t>Allar Eichfuss</t>
  </si>
  <si>
    <t>Jaagup Otsa</t>
  </si>
  <si>
    <t>Volvo 940</t>
  </si>
  <si>
    <t>20:34</t>
  </si>
  <si>
    <t xml:space="preserve"> 79.</t>
  </si>
  <si>
    <t>20:36</t>
  </si>
  <si>
    <t xml:space="preserve"> 80.</t>
  </si>
  <si>
    <t>20:38</t>
  </si>
  <si>
    <t xml:space="preserve"> 81.</t>
  </si>
  <si>
    <t>Ats Nolvak</t>
  </si>
  <si>
    <t>Priit Guljajev</t>
  </si>
  <si>
    <t>VAZ 21063</t>
  </si>
  <si>
    <t>20:40</t>
  </si>
  <si>
    <t xml:space="preserve"> 82.</t>
  </si>
  <si>
    <t>20:42</t>
  </si>
  <si>
    <t xml:space="preserve"> 83.</t>
  </si>
  <si>
    <t>Ranel Aberthal</t>
  </si>
  <si>
    <t>20:44</t>
  </si>
  <si>
    <t xml:space="preserve"> 84.</t>
  </si>
  <si>
    <t>Toomas Tonsau</t>
  </si>
  <si>
    <t>Margus Sillaste</t>
  </si>
  <si>
    <t>20:46</t>
  </si>
  <si>
    <t xml:space="preserve"> 85.</t>
  </si>
  <si>
    <t>Jaan Hansen</t>
  </si>
  <si>
    <t>Derek Tedre</t>
  </si>
  <si>
    <t>Vändra Romuring</t>
  </si>
  <si>
    <t>20:48</t>
  </si>
  <si>
    <t xml:space="preserve"> 86.</t>
  </si>
  <si>
    <t>20:50</t>
  </si>
  <si>
    <t xml:space="preserve"> 87.</t>
  </si>
  <si>
    <t>Kaino Traumann</t>
  </si>
  <si>
    <t>Riivo Mesila</t>
  </si>
  <si>
    <t>20:52</t>
  </si>
  <si>
    <t xml:space="preserve"> 88.</t>
  </si>
  <si>
    <t>Karmo Salong</t>
  </si>
  <si>
    <t>Karl Lepp</t>
  </si>
  <si>
    <t>20:54</t>
  </si>
  <si>
    <t xml:space="preserve"> 89.</t>
  </si>
  <si>
    <t>Ivo Krupins</t>
  </si>
  <si>
    <t>Marin Aarn</t>
  </si>
  <si>
    <t>20:56</t>
  </si>
  <si>
    <t xml:space="preserve"> 90.</t>
  </si>
  <si>
    <t>Freddy Tonutare</t>
  </si>
  <si>
    <t>Annika Rahuoja</t>
  </si>
  <si>
    <t>20:58</t>
  </si>
  <si>
    <t xml:space="preserve"> 91.</t>
  </si>
  <si>
    <t>21:00</t>
  </si>
  <si>
    <t xml:space="preserve"> 92.</t>
  </si>
  <si>
    <t>Rain Altmäe</t>
  </si>
  <si>
    <t>Otso Tavala</t>
  </si>
  <si>
    <t>21:02</t>
  </si>
  <si>
    <t xml:space="preserve"> 93.</t>
  </si>
  <si>
    <t>Allan Meitern</t>
  </si>
  <si>
    <t>Karel Kastein</t>
  </si>
  <si>
    <t>21:04</t>
  </si>
  <si>
    <t xml:space="preserve"> 94.</t>
  </si>
  <si>
    <t>Andris Pehme</t>
  </si>
  <si>
    <t>Ergo Saar</t>
  </si>
  <si>
    <t>21:06</t>
  </si>
  <si>
    <t xml:space="preserve"> 95.</t>
  </si>
  <si>
    <t>Alari Kiil</t>
  </si>
  <si>
    <t>Oskar Liblik</t>
  </si>
  <si>
    <t>21:08</t>
  </si>
  <si>
    <t xml:space="preserve"> 96.</t>
  </si>
  <si>
    <t>Riido Noormägi</t>
  </si>
  <si>
    <t>Sander Sepp</t>
  </si>
  <si>
    <t>21:10</t>
  </si>
  <si>
    <t xml:space="preserve"> 97.</t>
  </si>
  <si>
    <t>Martin Ottis</t>
  </si>
  <si>
    <t>Rait Kilter</t>
  </si>
  <si>
    <t>21:12</t>
  </si>
  <si>
    <t xml:space="preserve"> 98.</t>
  </si>
  <si>
    <t>Eiko Kalme</t>
  </si>
  <si>
    <t>Künter Toomingas</t>
  </si>
  <si>
    <t>21:14</t>
  </si>
  <si>
    <t xml:space="preserve"> 99.</t>
  </si>
  <si>
    <t>Avo Laansoo</t>
  </si>
  <si>
    <t>Mihkel Sadam</t>
  </si>
  <si>
    <t>21:16</t>
  </si>
  <si>
    <t>100.</t>
  </si>
  <si>
    <t>Kristo Liias</t>
  </si>
  <si>
    <t>Alari Jürgens</t>
  </si>
  <si>
    <t>Sinuauto Rallitiim</t>
  </si>
  <si>
    <t>21:18</t>
  </si>
  <si>
    <t>101.</t>
  </si>
  <si>
    <t>Margo Rosin</t>
  </si>
  <si>
    <t>Joel Tomingas</t>
  </si>
  <si>
    <t>21:20</t>
  </si>
  <si>
    <t>102.</t>
  </si>
  <si>
    <t>Tanel Jogi</t>
  </si>
  <si>
    <t>Rasmus Vaher</t>
  </si>
  <si>
    <t>21:22</t>
  </si>
  <si>
    <t>103.</t>
  </si>
  <si>
    <t>Cenifred Sepp</t>
  </si>
  <si>
    <t>Ivo Laanekivi</t>
  </si>
  <si>
    <t>21:24</t>
  </si>
  <si>
    <t>104.</t>
  </si>
  <si>
    <t>Margus Vahter</t>
  </si>
  <si>
    <t>Priit Kose</t>
  </si>
  <si>
    <t>21:26</t>
  </si>
  <si>
    <t>105.</t>
  </si>
  <si>
    <t>Martin Seljamäe</t>
  </si>
  <si>
    <t>Indrek Mäestu</t>
  </si>
  <si>
    <t>Tuningexpert</t>
  </si>
  <si>
    <t>21:28</t>
  </si>
  <si>
    <t>106.</t>
  </si>
  <si>
    <t>Neeme Virveste</t>
  </si>
  <si>
    <t>Andres Joelaid</t>
  </si>
  <si>
    <t>21:30</t>
  </si>
  <si>
    <t>107.</t>
  </si>
  <si>
    <t>21:32</t>
  </si>
  <si>
    <t>108.</t>
  </si>
  <si>
    <t>Karel Noormägi</t>
  </si>
  <si>
    <t>Emil Lepp</t>
  </si>
  <si>
    <t>21:34</t>
  </si>
  <si>
    <t>109.</t>
  </si>
  <si>
    <t>Targo Raun</t>
  </si>
  <si>
    <t>Kristjan Kaasik</t>
  </si>
  <si>
    <t>21:36</t>
  </si>
  <si>
    <t>Eliisa Elfenbein</t>
  </si>
  <si>
    <t>Indrek Iva</t>
  </si>
  <si>
    <t>VAZ 2101</t>
  </si>
  <si>
    <t>Safety1</t>
  </si>
  <si>
    <t>PihtlaRT</t>
  </si>
  <si>
    <t>Indrek Tammel</t>
  </si>
  <si>
    <t>40.56,2</t>
  </si>
  <si>
    <t>+ 2.51,6</t>
  </si>
  <si>
    <t>LK11S</t>
  </si>
  <si>
    <t xml:space="preserve">  42</t>
  </si>
  <si>
    <t>LK10S</t>
  </si>
  <si>
    <t xml:space="preserve">  57</t>
  </si>
  <si>
    <t xml:space="preserve">  63</t>
  </si>
  <si>
    <t>LK9F</t>
  </si>
  <si>
    <t xml:space="preserve">  96</t>
  </si>
  <si>
    <t>LK8F</t>
  </si>
  <si>
    <t xml:space="preserve">  71</t>
  </si>
  <si>
    <t>LK9S</t>
  </si>
  <si>
    <t xml:space="preserve">  62</t>
  </si>
  <si>
    <t xml:space="preserve">  79</t>
  </si>
  <si>
    <t xml:space="preserve">  11</t>
  </si>
  <si>
    <t xml:space="preserve">  26</t>
  </si>
  <si>
    <t>AKP7A</t>
  </si>
  <si>
    <t xml:space="preserve"> 109</t>
  </si>
  <si>
    <t xml:space="preserve"> 107</t>
  </si>
  <si>
    <t xml:space="preserve">   6</t>
  </si>
  <si>
    <t>LK8S</t>
  </si>
  <si>
    <t xml:space="preserve">  81</t>
  </si>
  <si>
    <t xml:space="preserve">  33</t>
  </si>
  <si>
    <t>LK7S</t>
  </si>
  <si>
    <t xml:space="preserve"> 101</t>
  </si>
  <si>
    <t xml:space="preserve">  59</t>
  </si>
  <si>
    <t>LK6S</t>
  </si>
  <si>
    <t xml:space="preserve"> 100</t>
  </si>
  <si>
    <t xml:space="preserve">  75</t>
  </si>
  <si>
    <t>Started  109 /  Finished   75</t>
  </si>
  <si>
    <t xml:space="preserve">  24</t>
  </si>
  <si>
    <t xml:space="preserve">  22</t>
  </si>
  <si>
    <t xml:space="preserve">  30</t>
  </si>
  <si>
    <t xml:space="preserve">  28</t>
  </si>
  <si>
    <t xml:space="preserve">  44</t>
  </si>
  <si>
    <t xml:space="preserve">  88</t>
  </si>
  <si>
    <t xml:space="preserve">  34</t>
  </si>
  <si>
    <t>Started   14 /  Finished    9</t>
  </si>
  <si>
    <t>Started   34 /  Finished   22</t>
  </si>
  <si>
    <t>+ 0.27,0</t>
  </si>
  <si>
    <t>+ 0.27,3</t>
  </si>
  <si>
    <t>Started   21 /  Finished   15</t>
  </si>
  <si>
    <t xml:space="preserve">  87</t>
  </si>
  <si>
    <t xml:space="preserve">  56</t>
  </si>
  <si>
    <t>+ 0.05,3</t>
  </si>
  <si>
    <t>+ 0.30,5</t>
  </si>
  <si>
    <t>Started    5 /  Finished    5</t>
  </si>
  <si>
    <t xml:space="preserve">  77</t>
  </si>
  <si>
    <t xml:space="preserve">  74</t>
  </si>
  <si>
    <t>+ 0.46,7</t>
  </si>
  <si>
    <t xml:space="preserve">  76</t>
  </si>
  <si>
    <t>+ 1.07,5</t>
  </si>
  <si>
    <t>+ 0.27,6</t>
  </si>
  <si>
    <t>+ 1.01,8</t>
  </si>
  <si>
    <t>Started   12 /  Finished    8</t>
  </si>
  <si>
    <t>+ 0.06,1</t>
  </si>
  <si>
    <t>+ 1.56,4</t>
  </si>
  <si>
    <t>Started   11 /  Finished    6</t>
  </si>
  <si>
    <t xml:space="preserve">  51</t>
  </si>
  <si>
    <t xml:space="preserve">  67</t>
  </si>
  <si>
    <t>+ 1.11,4</t>
  </si>
  <si>
    <t xml:space="preserve">  82</t>
  </si>
  <si>
    <t>+ 2.42,6</t>
  </si>
  <si>
    <t>Started    5 /  Finished    4</t>
  </si>
  <si>
    <t xml:space="preserve">  72</t>
  </si>
  <si>
    <t xml:space="preserve">  78</t>
  </si>
  <si>
    <t>+ 1.58,8</t>
  </si>
  <si>
    <t xml:space="preserve">  84</t>
  </si>
  <si>
    <t>+ 4.16,0</t>
  </si>
  <si>
    <t>Started    1 /  Finished    1</t>
  </si>
  <si>
    <t xml:space="preserve">   1</t>
  </si>
  <si>
    <t>Avg.speed of winner  67.98 km/h</t>
  </si>
  <si>
    <t>S-Link</t>
  </si>
  <si>
    <t xml:space="preserve">  62.57 km/h</t>
  </si>
  <si>
    <t xml:space="preserve">  58.09 km/h</t>
  </si>
  <si>
    <t xml:space="preserve">  56.03 km/h</t>
  </si>
  <si>
    <t xml:space="preserve">  51.82 km/h</t>
  </si>
  <si>
    <t xml:space="preserve">  52.64 km/h</t>
  </si>
  <si>
    <t xml:space="preserve">  54.76 km/h</t>
  </si>
  <si>
    <t xml:space="preserve">  53.30 km/h</t>
  </si>
  <si>
    <t xml:space="preserve">  51.73 km/h</t>
  </si>
  <si>
    <t xml:space="preserve">  55.38 km/h</t>
  </si>
  <si>
    <t xml:space="preserve"> 2.68 km</t>
  </si>
  <si>
    <t xml:space="preserve"> 25 Sevastjanov/Pannas</t>
  </si>
  <si>
    <t xml:space="preserve"> 37 Kasak/Kangro</t>
  </si>
  <si>
    <t xml:space="preserve"> 47 Eespakk/Eespakk</t>
  </si>
  <si>
    <t xml:space="preserve"> 74 Lepp/Lepp</t>
  </si>
  <si>
    <t xml:space="preserve"> 15 Toim/Pirnipuu</t>
  </si>
  <si>
    <t xml:space="preserve"> 16 Pank/Lillemets</t>
  </si>
  <si>
    <t xml:space="preserve"> 52 Burmeister/Jüriado</t>
  </si>
  <si>
    <t xml:space="preserve"> 72 Tinno/Vilu</t>
  </si>
  <si>
    <t xml:space="preserve">  1 Järveots/Järveots</t>
  </si>
  <si>
    <t>Serla</t>
  </si>
  <si>
    <t xml:space="preserve">  63.68 km/h</t>
  </si>
  <si>
    <t xml:space="preserve">  58.12 km/h</t>
  </si>
  <si>
    <t xml:space="preserve">  55.96 km/h</t>
  </si>
  <si>
    <t xml:space="preserve">  53.22 km/h</t>
  </si>
  <si>
    <t xml:space="preserve">  53.57 km/h</t>
  </si>
  <si>
    <t xml:space="preserve">  53.69 km/h</t>
  </si>
  <si>
    <t xml:space="preserve">  53.10 km/h</t>
  </si>
  <si>
    <t xml:space="preserve">  55.54 km/h</t>
  </si>
  <si>
    <t xml:space="preserve"> 24 Pihel/Asari</t>
  </si>
  <si>
    <t xml:space="preserve"> 34 Nogu/Nogu</t>
  </si>
  <si>
    <t xml:space="preserve"> 87 Lepp/Trave</t>
  </si>
  <si>
    <t xml:space="preserve"> 77 Ehrbach/Jalakas</t>
  </si>
  <si>
    <t xml:space="preserve"> 18 Kärp/Mändla</t>
  </si>
  <si>
    <t xml:space="preserve"> 20 Vaher/Vaher</t>
  </si>
  <si>
    <t xml:space="preserve"> 51 Klaus/Udusalu</t>
  </si>
  <si>
    <t>SaaremaaRalli</t>
  </si>
  <si>
    <t xml:space="preserve">  53.74 km/h</t>
  </si>
  <si>
    <t xml:space="preserve">  50.90 km/h</t>
  </si>
  <si>
    <t xml:space="preserve">  52.04 km/h</t>
  </si>
  <si>
    <t xml:space="preserve">  48.31 km/h</t>
  </si>
  <si>
    <t xml:space="preserve">  46.35 km/h</t>
  </si>
  <si>
    <t xml:space="preserve">  47.78 km/h</t>
  </si>
  <si>
    <t xml:space="preserve">  47.33 km/h</t>
  </si>
  <si>
    <t xml:space="preserve">  46.29 km/h</t>
  </si>
  <si>
    <t xml:space="preserve">  44.04 km/h</t>
  </si>
  <si>
    <t xml:space="preserve"> 2.06 km</t>
  </si>
  <si>
    <t xml:space="preserve"> 90 Salong/Lepp</t>
  </si>
  <si>
    <t xml:space="preserve"> 76 Lepp/Koppel</t>
  </si>
  <si>
    <t xml:space="preserve"> 21 Haiba/Tammel</t>
  </si>
  <si>
    <t>Kulukaubandus</t>
  </si>
  <si>
    <t xml:space="preserve">  72.25 km/h</t>
  </si>
  <si>
    <t xml:space="preserve">  69.60 km/h</t>
  </si>
  <si>
    <t xml:space="preserve">  66.62 km/h</t>
  </si>
  <si>
    <t xml:space="preserve">  66.06 km/h</t>
  </si>
  <si>
    <t xml:space="preserve">  64.18 km/h</t>
  </si>
  <si>
    <t xml:space="preserve">  64.58 km/h</t>
  </si>
  <si>
    <t xml:space="preserve">  63.56 km/h</t>
  </si>
  <si>
    <t xml:space="preserve">  62.64 km/h</t>
  </si>
  <si>
    <t xml:space="preserve">  64.36 km/h</t>
  </si>
  <si>
    <t xml:space="preserve"> 4.58 km</t>
  </si>
  <si>
    <t xml:space="preserve"> 22 Kotkas/Koort</t>
  </si>
  <si>
    <t xml:space="preserve"> 39 Kibuspuu/Heinsoo</t>
  </si>
  <si>
    <t xml:space="preserve"> 66 Hobelaid/Käsk</t>
  </si>
  <si>
    <t xml:space="preserve"> 60 Roop/Tobias</t>
  </si>
  <si>
    <t xml:space="preserve"> 17 Arula/Laurits</t>
  </si>
  <si>
    <t xml:space="preserve"> 67 Jaago/Kantsik</t>
  </si>
  <si>
    <t xml:space="preserve"> 78 Meos/Nomme</t>
  </si>
  <si>
    <t>Nordauto</t>
  </si>
  <si>
    <t xml:space="preserve">  73.46 km/h</t>
  </si>
  <si>
    <t xml:space="preserve">  69.28 km/h</t>
  </si>
  <si>
    <t xml:space="preserve">  68.38 km/h</t>
  </si>
  <si>
    <t xml:space="preserve">  63.72 km/h</t>
  </si>
  <si>
    <t xml:space="preserve">  64.88 km/h</t>
  </si>
  <si>
    <t xml:space="preserve">  63.34 km/h</t>
  </si>
  <si>
    <t xml:space="preserve">  64.55 km/h</t>
  </si>
  <si>
    <t xml:space="preserve">  65.75 km/h</t>
  </si>
  <si>
    <t xml:space="preserve"> 4.23 km</t>
  </si>
  <si>
    <t xml:space="preserve"> 31 Ling/Kümmel</t>
  </si>
  <si>
    <t>107 Seljamäe/Mäestu</t>
  </si>
  <si>
    <t>ZukkerDisain</t>
  </si>
  <si>
    <t xml:space="preserve">  77.70 km/h</t>
  </si>
  <si>
    <t xml:space="preserve">  71.84 km/h</t>
  </si>
  <si>
    <t xml:space="preserve">  69.69 km/h</t>
  </si>
  <si>
    <t xml:space="preserve">  67.33 km/h</t>
  </si>
  <si>
    <t xml:space="preserve">  67.94 km/h</t>
  </si>
  <si>
    <t xml:space="preserve">  68.33 km/h</t>
  </si>
  <si>
    <t xml:space="preserve">  64.66 km/h</t>
  </si>
  <si>
    <t>Mayeri</t>
  </si>
  <si>
    <t xml:space="preserve">  76.18 km/h</t>
  </si>
  <si>
    <t xml:space="preserve">  73.25 km/h</t>
  </si>
  <si>
    <t xml:space="preserve">  72.69 km/h</t>
  </si>
  <si>
    <t xml:space="preserve">  67.08 km/h</t>
  </si>
  <si>
    <t xml:space="preserve">  67.92 km/h</t>
  </si>
  <si>
    <t xml:space="preserve">  65.98 km/h</t>
  </si>
  <si>
    <t xml:space="preserve">  67.68 km/h</t>
  </si>
  <si>
    <t xml:space="preserve">  64.20 km/h</t>
  </si>
  <si>
    <t xml:space="preserve">  68.07 km/h</t>
  </si>
  <si>
    <t xml:space="preserve"> 23 Siimpoeg/Moondu</t>
  </si>
  <si>
    <t>Kauerk</t>
  </si>
  <si>
    <t xml:space="preserve">  72.60 km/h</t>
  </si>
  <si>
    <t xml:space="preserve">  68.48 km/h</t>
  </si>
  <si>
    <t xml:space="preserve">  66.99 km/h</t>
  </si>
  <si>
    <t xml:space="preserve">  64.34 km/h</t>
  </si>
  <si>
    <t xml:space="preserve">  64.16 km/h</t>
  </si>
  <si>
    <t xml:space="preserve">  63.40 km/h</t>
  </si>
  <si>
    <t xml:space="preserve">  65.64 km/h</t>
  </si>
  <si>
    <t xml:space="preserve">  62.37 km/h</t>
  </si>
  <si>
    <t xml:space="preserve">  62.70 km/h</t>
  </si>
  <si>
    <t xml:space="preserve"> 5.53 km</t>
  </si>
  <si>
    <t xml:space="preserve"> 38 Truu/Lesk</t>
  </si>
  <si>
    <t>Surgitech</t>
  </si>
  <si>
    <t xml:space="preserve">  55.90 km/h</t>
  </si>
  <si>
    <t xml:space="preserve">  52.15 km/h</t>
  </si>
  <si>
    <t xml:space="preserve">  52.56 km/h</t>
  </si>
  <si>
    <t xml:space="preserve">  50.97 km/h</t>
  </si>
  <si>
    <t xml:space="preserve">  49.04 km/h</t>
  </si>
  <si>
    <t xml:space="preserve">  51.22 km/h</t>
  </si>
  <si>
    <t xml:space="preserve">  49.00 km/h</t>
  </si>
  <si>
    <t xml:space="preserve">  48.44 km/h</t>
  </si>
  <si>
    <t xml:space="preserve"> 46 Tammoja/Tammoja</t>
  </si>
  <si>
    <t xml:space="preserve"> 40 Uusneem/Holtsmann</t>
  </si>
  <si>
    <t>Silveston</t>
  </si>
  <si>
    <t xml:space="preserve">  74.51 km/h</t>
  </si>
  <si>
    <t xml:space="preserve">  69.83 km/h</t>
  </si>
  <si>
    <t xml:space="preserve">  67.46 km/h</t>
  </si>
  <si>
    <t xml:space="preserve">  66.21 km/h</t>
  </si>
  <si>
    <t xml:space="preserve">  66.16 km/h</t>
  </si>
  <si>
    <t xml:space="preserve">  66.32 km/h</t>
  </si>
  <si>
    <t xml:space="preserve">  62.62 km/h</t>
  </si>
  <si>
    <t xml:space="preserve">  63.71 km/h</t>
  </si>
  <si>
    <t xml:space="preserve">  65.47 km/h</t>
  </si>
  <si>
    <t xml:space="preserve"> 56 Auendorf/Lessuk</t>
  </si>
  <si>
    <t xml:space="preserve"> 19 Korgesaar/Korgesaar</t>
  </si>
  <si>
    <t>MitsubishiRev</t>
  </si>
  <si>
    <t xml:space="preserve">  58.67 km/h</t>
  </si>
  <si>
    <t xml:space="preserve">  54.20 km/h</t>
  </si>
  <si>
    <t xml:space="preserve">  54.50 km/h</t>
  </si>
  <si>
    <t xml:space="preserve">  53.33 km/h</t>
  </si>
  <si>
    <t xml:space="preserve">  52.28 km/h</t>
  </si>
  <si>
    <t xml:space="preserve">  53.04 km/h</t>
  </si>
  <si>
    <t xml:space="preserve">  49.66 km/h</t>
  </si>
  <si>
    <t xml:space="preserve">  49.23 km/h</t>
  </si>
  <si>
    <t xml:space="preserve">  50.27 km/h</t>
  </si>
  <si>
    <t>Total 43.14 km</t>
  </si>
  <si>
    <t>08.00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</si>
  <si>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</si>
  <si>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</si>
  <si>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</si>
  <si>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</si>
  <si>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</si>
  <si>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</si>
  <si>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</si>
  <si>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</si>
  <si>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</si>
  <si>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</si>
  <si>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</si>
  <si>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</si>
  <si>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</si>
  <si>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</si>
  <si>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</si>
  <si>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</si>
  <si>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08.17</t>
  </si>
  <si>
    <t>08.18</t>
  </si>
  <si>
    <t>08.19</t>
  </si>
  <si>
    <t>08.20</t>
  </si>
  <si>
    <t>08.21</t>
  </si>
  <si>
    <t>08.22</t>
  </si>
  <si>
    <t>08.23</t>
  </si>
  <si>
    <t>08.24</t>
  </si>
  <si>
    <t>08.25</t>
  </si>
  <si>
    <t>08.26</t>
  </si>
  <si>
    <t>08.27</t>
  </si>
  <si>
    <t>08.28</t>
  </si>
  <si>
    <t>08.29</t>
  </si>
  <si>
    <t>08.30</t>
  </si>
  <si>
    <t>08.31</t>
  </si>
  <si>
    <t>08.32</t>
  </si>
  <si>
    <t>08.33</t>
  </si>
  <si>
    <t>08.34</t>
  </si>
  <si>
    <t>08.35</t>
  </si>
  <si>
    <t>08.36</t>
  </si>
  <si>
    <t>08.37</t>
  </si>
  <si>
    <t>08.38</t>
  </si>
  <si>
    <t>08.39</t>
  </si>
  <si>
    <t>08.40</t>
  </si>
  <si>
    <t>08.41</t>
  </si>
  <si>
    <t>08.42</t>
  </si>
  <si>
    <t>08.43</t>
  </si>
  <si>
    <t>08.44</t>
  </si>
  <si>
    <t>08.45</t>
  </si>
  <si>
    <t>08.46</t>
  </si>
  <si>
    <t>08.47</t>
  </si>
  <si>
    <t>08.48</t>
  </si>
  <si>
    <t>08.49</t>
  </si>
  <si>
    <t>08.50</t>
  </si>
  <si>
    <t>08.51</t>
  </si>
  <si>
    <t>08.52</t>
  </si>
  <si>
    <t>08.53</t>
  </si>
  <si>
    <t>08.54</t>
  </si>
  <si>
    <t>08.55</t>
  </si>
  <si>
    <t>08.56</t>
  </si>
  <si>
    <t>08.57</t>
  </si>
  <si>
    <t>08.58</t>
  </si>
  <si>
    <t>08.59</t>
  </si>
  <si>
    <t>09.00</t>
  </si>
  <si>
    <t>09.01</t>
  </si>
  <si>
    <t>09.02</t>
  </si>
  <si>
    <t>09.03</t>
  </si>
  <si>
    <t>09.04</t>
  </si>
  <si>
    <t>09.05</t>
  </si>
  <si>
    <t>09.06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</si>
  <si>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</si>
  <si>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</si>
  <si>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</si>
  <si>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</si>
  <si>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</si>
  <si>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</si>
  <si>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</si>
  <si>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</si>
  <si>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09.15</t>
  </si>
  <si>
    <t>09.16</t>
  </si>
  <si>
    <t>09.17</t>
  </si>
  <si>
    <t>09.18</t>
  </si>
  <si>
    <t>09.19</t>
  </si>
  <si>
    <t>09.20</t>
  </si>
  <si>
    <t>09.21</t>
  </si>
  <si>
    <t>09.22</t>
  </si>
  <si>
    <t>09.23</t>
  </si>
  <si>
    <t>09.24</t>
  </si>
  <si>
    <t>09.25</t>
  </si>
  <si>
    <t>09.26</t>
  </si>
  <si>
    <t>09.27</t>
  </si>
  <si>
    <t>09.28</t>
  </si>
  <si>
    <t>09.29</t>
  </si>
  <si>
    <t>09.30</t>
  </si>
  <si>
    <t>09.31</t>
  </si>
  <si>
    <t>09.32</t>
  </si>
  <si>
    <t>09.33</t>
  </si>
  <si>
    <t>09.34</t>
  </si>
  <si>
    <t>09.35</t>
  </si>
  <si>
    <t>09.36</t>
  </si>
  <si>
    <t>09.37</t>
  </si>
  <si>
    <t>09.38</t>
  </si>
  <si>
    <t>09.39</t>
  </si>
  <si>
    <t>09.40</t>
  </si>
  <si>
    <t>09.41</t>
  </si>
  <si>
    <t>09.42</t>
  </si>
  <si>
    <t>09.43</t>
  </si>
  <si>
    <t>09.44</t>
  </si>
  <si>
    <t>09.45</t>
  </si>
  <si>
    <t>09.46</t>
  </si>
  <si>
    <t>05-6.07.2019</t>
  </si>
  <si>
    <t>Sevastjanov/Pannas</t>
  </si>
  <si>
    <t xml:space="preserve"> 2.18,0</t>
  </si>
  <si>
    <t xml:space="preserve"> 2.35,4</t>
  </si>
  <si>
    <t xml:space="preserve"> 2.21,2</t>
  </si>
  <si>
    <t>Aasmäe/Soopalu</t>
  </si>
  <si>
    <t xml:space="preserve"> 2.39,7</t>
  </si>
  <si>
    <t xml:space="preserve"> 2.35,0</t>
  </si>
  <si>
    <t xml:space="preserve"> 2.18,8</t>
  </si>
  <si>
    <t xml:space="preserve">   6/6</t>
  </si>
  <si>
    <t>Kotkas/Koort</t>
  </si>
  <si>
    <t xml:space="preserve"> 2.33,3</t>
  </si>
  <si>
    <t xml:space="preserve"> 2.22,8</t>
  </si>
  <si>
    <t xml:space="preserve">   6/5</t>
  </si>
  <si>
    <t xml:space="preserve">  5/5</t>
  </si>
  <si>
    <t>Siimpoeg/Moondu</t>
  </si>
  <si>
    <t xml:space="preserve"> 2.20,2</t>
  </si>
  <si>
    <t xml:space="preserve">  6/6</t>
  </si>
  <si>
    <t>Traumann/Mesila</t>
  </si>
  <si>
    <t xml:space="preserve"> 2.37,1</t>
  </si>
  <si>
    <t xml:space="preserve">   7/7</t>
  </si>
  <si>
    <t xml:space="preserve">   7/6</t>
  </si>
  <si>
    <t xml:space="preserve">  7/7</t>
  </si>
  <si>
    <t>Vaga/Ausmees</t>
  </si>
  <si>
    <t xml:space="preserve"> 2.24,5</t>
  </si>
  <si>
    <t xml:space="preserve">   8/7</t>
  </si>
  <si>
    <t>Sirp/Liivak</t>
  </si>
  <si>
    <t xml:space="preserve"> 2.44,5</t>
  </si>
  <si>
    <t xml:space="preserve">  10/10</t>
  </si>
  <si>
    <t xml:space="preserve">  11/8</t>
  </si>
  <si>
    <t>Uurimäe/Paut</t>
  </si>
  <si>
    <t xml:space="preserve">  13/12</t>
  </si>
  <si>
    <t xml:space="preserve">   9/9</t>
  </si>
  <si>
    <t xml:space="preserve">  17/9</t>
  </si>
  <si>
    <t>Sarnet/Nook</t>
  </si>
  <si>
    <t xml:space="preserve"> 2.46,3</t>
  </si>
  <si>
    <t xml:space="preserve">  12/11</t>
  </si>
  <si>
    <t xml:space="preserve">   8/8</t>
  </si>
  <si>
    <t xml:space="preserve">  34/11</t>
  </si>
  <si>
    <t xml:space="preserve">  16/3</t>
  </si>
  <si>
    <t xml:space="preserve"> 2.55,5</t>
  </si>
  <si>
    <t xml:space="preserve"> 2.52,4</t>
  </si>
  <si>
    <t xml:space="preserve"> 2.51,8</t>
  </si>
  <si>
    <t xml:space="preserve"> 2.32,3</t>
  </si>
  <si>
    <t xml:space="preserve">  20/6</t>
  </si>
  <si>
    <t xml:space="preserve"> 2.47,7</t>
  </si>
  <si>
    <t xml:space="preserve">  15/13</t>
  </si>
  <si>
    <t xml:space="preserve">  13/11</t>
  </si>
  <si>
    <t xml:space="preserve"> 2.54,0</t>
  </si>
  <si>
    <t xml:space="preserve"> 2.26,6</t>
  </si>
  <si>
    <t xml:space="preserve"> 2.36,3</t>
  </si>
  <si>
    <t xml:space="preserve"> 2.53,9</t>
  </si>
  <si>
    <t xml:space="preserve">  23/9</t>
  </si>
  <si>
    <t>Kasari/Bakhoff</t>
  </si>
  <si>
    <t xml:space="preserve"> 2.50,5</t>
  </si>
  <si>
    <t xml:space="preserve">  24/9</t>
  </si>
  <si>
    <t xml:space="preserve">  15/4</t>
  </si>
  <si>
    <t xml:space="preserve">  24/7</t>
  </si>
  <si>
    <t xml:space="preserve"> 2.29,4</t>
  </si>
  <si>
    <t xml:space="preserve">  29/4</t>
  </si>
  <si>
    <t xml:space="preserve">  20/2</t>
  </si>
  <si>
    <t xml:space="preserve">  21/6</t>
  </si>
  <si>
    <t>Salong/Lepp</t>
  </si>
  <si>
    <t xml:space="preserve"> 2.25,7</t>
  </si>
  <si>
    <t xml:space="preserve">  50/22</t>
  </si>
  <si>
    <t xml:space="preserve"> 2.49,5</t>
  </si>
  <si>
    <t xml:space="preserve">  32/14</t>
  </si>
  <si>
    <t xml:space="preserve">  35/13</t>
  </si>
  <si>
    <t>Dede/Lillemets</t>
  </si>
  <si>
    <t xml:space="preserve"> 2.39,1</t>
  </si>
  <si>
    <t>Hansson/Kase</t>
  </si>
  <si>
    <t xml:space="preserve">  39/19</t>
  </si>
  <si>
    <t xml:space="preserve">  36/17</t>
  </si>
  <si>
    <t>Serbin/Tamm</t>
  </si>
  <si>
    <t xml:space="preserve"> 2.57,7</t>
  </si>
  <si>
    <t xml:space="preserve"> 2.27,5</t>
  </si>
  <si>
    <t xml:space="preserve">  49/8</t>
  </si>
  <si>
    <t xml:space="preserve"> 2.53,6</t>
  </si>
  <si>
    <t xml:space="preserve">  21/8</t>
  </si>
  <si>
    <t xml:space="preserve"> 3.00,0</t>
  </si>
  <si>
    <t xml:space="preserve">  26/1</t>
  </si>
  <si>
    <t xml:space="preserve"> 2.52,6</t>
  </si>
  <si>
    <t xml:space="preserve">  19/7</t>
  </si>
  <si>
    <t xml:space="preserve">  53/19</t>
  </si>
  <si>
    <t xml:space="preserve">  29/12</t>
  </si>
  <si>
    <t>Piipuu/Mägi</t>
  </si>
  <si>
    <t xml:space="preserve">  37/18</t>
  </si>
  <si>
    <t xml:space="preserve">  40/15</t>
  </si>
  <si>
    <t>Pank/Lillemets</t>
  </si>
  <si>
    <t>Paju/Udumäe</t>
  </si>
  <si>
    <t xml:space="preserve"> 2.57,0</t>
  </si>
  <si>
    <t xml:space="preserve">  33/14</t>
  </si>
  <si>
    <t xml:space="preserve">  51/22</t>
  </si>
  <si>
    <t xml:space="preserve"> 2.56,4</t>
  </si>
  <si>
    <t xml:space="preserve">  34/15</t>
  </si>
  <si>
    <t xml:space="preserve">  34/16</t>
  </si>
  <si>
    <t xml:space="preserve">  48/16</t>
  </si>
  <si>
    <t xml:space="preserve"> 2.54,4</t>
  </si>
  <si>
    <t xml:space="preserve">  38/5</t>
  </si>
  <si>
    <t xml:space="preserve">  53/13</t>
  </si>
  <si>
    <t xml:space="preserve">  69/1</t>
  </si>
  <si>
    <t xml:space="preserve"> 3.01,2</t>
  </si>
  <si>
    <t xml:space="preserve"> 3.07,6</t>
  </si>
  <si>
    <t xml:space="preserve"> 2.29,5</t>
  </si>
  <si>
    <t xml:space="preserve">  44/7</t>
  </si>
  <si>
    <t xml:space="preserve">  69/13</t>
  </si>
  <si>
    <t>Vidder/Kütt</t>
  </si>
  <si>
    <t xml:space="preserve">  42/19</t>
  </si>
  <si>
    <t xml:space="preserve">  61/20</t>
  </si>
  <si>
    <t xml:space="preserve"> 2.41,5</t>
  </si>
  <si>
    <t xml:space="preserve">  42/6</t>
  </si>
  <si>
    <t xml:space="preserve"> 3.04,8</t>
  </si>
  <si>
    <t xml:space="preserve"> 2.56,7</t>
  </si>
  <si>
    <t xml:space="preserve">  59/10</t>
  </si>
  <si>
    <t xml:space="preserve">  33/8</t>
  </si>
  <si>
    <t xml:space="preserve"> 3.01,0</t>
  </si>
  <si>
    <t xml:space="preserve"> 3.01,9</t>
  </si>
  <si>
    <t xml:space="preserve"> 2.36,7</t>
  </si>
  <si>
    <t xml:space="preserve">  30/1</t>
  </si>
  <si>
    <t>Truu/Lesk</t>
  </si>
  <si>
    <t xml:space="preserve">  21/7</t>
  </si>
  <si>
    <t xml:space="preserve">  17/6</t>
  </si>
  <si>
    <t xml:space="preserve">  83/25</t>
  </si>
  <si>
    <t xml:space="preserve"> 2.43,0</t>
  </si>
  <si>
    <t xml:space="preserve"> 3.14,8</t>
  </si>
  <si>
    <t xml:space="preserve">  81/13</t>
  </si>
  <si>
    <t>Juhanson/Säde</t>
  </si>
  <si>
    <t xml:space="preserve">  51/23</t>
  </si>
  <si>
    <t xml:space="preserve">  33/15</t>
  </si>
  <si>
    <t xml:space="preserve">  62/21</t>
  </si>
  <si>
    <t>Klaus/Udusalu</t>
  </si>
  <si>
    <t xml:space="preserve"> 3.01,6</t>
  </si>
  <si>
    <t xml:space="preserve"> 2.59,7</t>
  </si>
  <si>
    <t>Krupins/Aarn</t>
  </si>
  <si>
    <t xml:space="preserve"> 2.32,1</t>
  </si>
  <si>
    <t xml:space="preserve">  68/26</t>
  </si>
  <si>
    <t xml:space="preserve">  65/24</t>
  </si>
  <si>
    <t>Klemmer/Nolvak</t>
  </si>
  <si>
    <t xml:space="preserve"> 2.58,0</t>
  </si>
  <si>
    <t xml:space="preserve"> 3.01,8</t>
  </si>
  <si>
    <t xml:space="preserve">  49/21</t>
  </si>
  <si>
    <t xml:space="preserve">  66/24</t>
  </si>
  <si>
    <t xml:space="preserve"> 3.04,2</t>
  </si>
  <si>
    <t xml:space="preserve">  53/9</t>
  </si>
  <si>
    <t xml:space="preserve">  55/9</t>
  </si>
  <si>
    <t xml:space="preserve">  65/1</t>
  </si>
  <si>
    <t xml:space="preserve">  44/1</t>
  </si>
  <si>
    <t>Tonsau/Sillaste</t>
  </si>
  <si>
    <t xml:space="preserve">  53/24</t>
  </si>
  <si>
    <t xml:space="preserve">  65/23</t>
  </si>
  <si>
    <t xml:space="preserve">  65/2</t>
  </si>
  <si>
    <t xml:space="preserve"> 3.03,8</t>
  </si>
  <si>
    <t xml:space="preserve"> 3.04,3</t>
  </si>
  <si>
    <t xml:space="preserve">  57/3</t>
  </si>
  <si>
    <t xml:space="preserve"> 3.06,2</t>
  </si>
  <si>
    <t xml:space="preserve">  64/1</t>
  </si>
  <si>
    <t xml:space="preserve">  42/2</t>
  </si>
  <si>
    <t>Haiba/Tammel</t>
  </si>
  <si>
    <t xml:space="preserve">  63/4</t>
  </si>
  <si>
    <t xml:space="preserve"> 3.07,2</t>
  </si>
  <si>
    <t xml:space="preserve">  67/11</t>
  </si>
  <si>
    <t>Saul/Murumägi</t>
  </si>
  <si>
    <t xml:space="preserve"> 3.13,9</t>
  </si>
  <si>
    <t xml:space="preserve">  77/14</t>
  </si>
  <si>
    <t xml:space="preserve">  37/12</t>
  </si>
  <si>
    <t xml:space="preserve">  38/12</t>
  </si>
  <si>
    <t>Meitern/Kastein</t>
  </si>
  <si>
    <t xml:space="preserve"> 3.11,6</t>
  </si>
  <si>
    <t xml:space="preserve"> 3.04,9</t>
  </si>
  <si>
    <t xml:space="preserve">  73/12</t>
  </si>
  <si>
    <t xml:space="preserve">  60/11</t>
  </si>
  <si>
    <t xml:space="preserve"> 3.13,2</t>
  </si>
  <si>
    <t xml:space="preserve"> 2.33,5</t>
  </si>
  <si>
    <t xml:space="preserve">  76/4</t>
  </si>
  <si>
    <t xml:space="preserve">  72/4</t>
  </si>
  <si>
    <t>AKP3</t>
  </si>
  <si>
    <t>2 min. varem</t>
  </si>
  <si>
    <t xml:space="preserve"> 0.40</t>
  </si>
  <si>
    <t>6 min. hiljem</t>
  </si>
  <si>
    <t xml:space="preserve"> 1.00</t>
  </si>
  <si>
    <t>1 min. hiljem</t>
  </si>
  <si>
    <t xml:space="preserve"> 0.10</t>
  </si>
  <si>
    <t xml:space="preserve"> 96</t>
  </si>
  <si>
    <t>1 min. varem</t>
  </si>
  <si>
    <t xml:space="preserve"> 0.20</t>
  </si>
  <si>
    <t>102</t>
  </si>
  <si>
    <t xml:space="preserve"> 0.30</t>
  </si>
  <si>
    <t>07;57</t>
  </si>
  <si>
    <t>07;54</t>
  </si>
  <si>
    <t>07;51</t>
  </si>
  <si>
    <t>07;48</t>
  </si>
  <si>
    <t>40.47,1</t>
  </si>
  <si>
    <t>+ 2.42,5</t>
  </si>
  <si>
    <t>42.18,0</t>
  </si>
  <si>
    <t xml:space="preserve">  29/11</t>
  </si>
  <si>
    <t>+ 4.13,4</t>
  </si>
  <si>
    <t xml:space="preserve"> 19/9</t>
  </si>
  <si>
    <t xml:space="preserve"> 20/3</t>
  </si>
  <si>
    <t>42.27,6</t>
  </si>
  <si>
    <t>+ 4.23,0</t>
  </si>
  <si>
    <t>42.32,6</t>
  </si>
  <si>
    <t xml:space="preserve">  31/12</t>
  </si>
  <si>
    <t>+ 4.28,0</t>
  </si>
  <si>
    <t xml:space="preserve">  27/10</t>
  </si>
  <si>
    <t xml:space="preserve">  26/6</t>
  </si>
  <si>
    <t xml:space="preserve">  38/15</t>
  </si>
  <si>
    <t xml:space="preserve">  41/9</t>
  </si>
  <si>
    <t xml:space="preserve">  35/2</t>
  </si>
  <si>
    <t xml:space="preserve">  46/2</t>
  </si>
  <si>
    <t xml:space="preserve"> 31/1</t>
  </si>
  <si>
    <t xml:space="preserve">  30/2</t>
  </si>
  <si>
    <t xml:space="preserve"> 32/7</t>
  </si>
  <si>
    <t>44.00,9</t>
  </si>
  <si>
    <t xml:space="preserve">  42/10</t>
  </si>
  <si>
    <t>+ 5.56,3</t>
  </si>
  <si>
    <t xml:space="preserve"> 33/9</t>
  </si>
  <si>
    <t xml:space="preserve"> 34/1</t>
  </si>
  <si>
    <t xml:space="preserve">  57/2</t>
  </si>
  <si>
    <t xml:space="preserve"> 35/2</t>
  </si>
  <si>
    <t xml:space="preserve"> 36/8</t>
  </si>
  <si>
    <t xml:space="preserve">  51/11</t>
  </si>
  <si>
    <t xml:space="preserve"> 37/1</t>
  </si>
  <si>
    <t>44.21,0</t>
  </si>
  <si>
    <t>+ 6.16,4</t>
  </si>
  <si>
    <t xml:space="preserve"> 38/9</t>
  </si>
  <si>
    <t>44.27,9</t>
  </si>
  <si>
    <t xml:space="preserve">  70/16</t>
  </si>
  <si>
    <t>+ 6.23,3</t>
  </si>
  <si>
    <t xml:space="preserve"> 39/14</t>
  </si>
  <si>
    <t xml:space="preserve">  55/19</t>
  </si>
  <si>
    <t xml:space="preserve"> 40/10</t>
  </si>
  <si>
    <t>44.45,0</t>
  </si>
  <si>
    <t xml:space="preserve">  34/3</t>
  </si>
  <si>
    <t>+ 6.40,4</t>
  </si>
  <si>
    <t xml:space="preserve"> 42/15</t>
  </si>
  <si>
    <t>44.45,2</t>
  </si>
  <si>
    <t>+ 6.40,6</t>
  </si>
  <si>
    <t xml:space="preserve"> 49/16</t>
  </si>
  <si>
    <t xml:space="preserve"> 50/5</t>
  </si>
  <si>
    <t xml:space="preserve"> 51/4</t>
  </si>
  <si>
    <t xml:space="preserve">  52/5</t>
  </si>
  <si>
    <t xml:space="preserve"> 53/17</t>
  </si>
  <si>
    <t>46.42,9</t>
  </si>
  <si>
    <t xml:space="preserve">  69/22</t>
  </si>
  <si>
    <t>+ 8.38,3</t>
  </si>
  <si>
    <t xml:space="preserve"> 54/2</t>
  </si>
  <si>
    <t xml:space="preserve">  66/2</t>
  </si>
  <si>
    <t>46.52,0</t>
  </si>
  <si>
    <t xml:space="preserve">  56/20</t>
  </si>
  <si>
    <t>+ 8.47,4</t>
  </si>
  <si>
    <t>46.54,5</t>
  </si>
  <si>
    <t>+ 8.49,9</t>
  </si>
  <si>
    <t xml:space="preserve"> 57/3</t>
  </si>
  <si>
    <t>46.57,0</t>
  </si>
  <si>
    <t>+ 8.52,4</t>
  </si>
  <si>
    <t xml:space="preserve"> 58/11</t>
  </si>
  <si>
    <t xml:space="preserve">  58/12</t>
  </si>
  <si>
    <t xml:space="preserve"> 59/19</t>
  </si>
  <si>
    <t xml:space="preserve">  39/16</t>
  </si>
  <si>
    <t xml:space="preserve"> 60/20</t>
  </si>
  <si>
    <t>47.34,4</t>
  </si>
  <si>
    <t xml:space="preserve">  74/23</t>
  </si>
  <si>
    <t>+ 9.29,8</t>
  </si>
  <si>
    <t xml:space="preserve"> 61/5</t>
  </si>
  <si>
    <t xml:space="preserve"> 5.46,7</t>
  </si>
  <si>
    <t>47.49,0</t>
  </si>
  <si>
    <t xml:space="preserve">  81/8</t>
  </si>
  <si>
    <t>+ 9.44,4</t>
  </si>
  <si>
    <t xml:space="preserve"> 62/4</t>
  </si>
  <si>
    <t xml:space="preserve">  75/7</t>
  </si>
  <si>
    <t xml:space="preserve"> 63/3</t>
  </si>
  <si>
    <t>49.04,0</t>
  </si>
  <si>
    <t>+10.59,4</t>
  </si>
  <si>
    <t xml:space="preserve">  62/5</t>
  </si>
  <si>
    <t xml:space="preserve">  60/21</t>
  </si>
  <si>
    <t xml:space="preserve">  68/15</t>
  </si>
  <si>
    <t>49.54,4</t>
  </si>
  <si>
    <t xml:space="preserve">  67/5</t>
  </si>
  <si>
    <t>+11.49,8</t>
  </si>
  <si>
    <t>50.14,2</t>
  </si>
  <si>
    <t>+12.09,6</t>
  </si>
  <si>
    <t xml:space="preserve">  73/17</t>
  </si>
  <si>
    <t>53.01,2</t>
  </si>
  <si>
    <t xml:space="preserve">  79/4</t>
  </si>
  <si>
    <t>+14.56,6</t>
  </si>
  <si>
    <t xml:space="preserve">  21/5</t>
  </si>
  <si>
    <t xml:space="preserve"> 2.00</t>
  </si>
  <si>
    <t xml:space="preserve"> 1:04.56,7</t>
  </si>
  <si>
    <t xml:space="preserve">  48/17</t>
  </si>
  <si>
    <t>+26.52,1</t>
  </si>
  <si>
    <t xml:space="preserve">  27/7</t>
  </si>
  <si>
    <t xml:space="preserve">  80/24</t>
  </si>
  <si>
    <t xml:space="preserve">  65/14</t>
  </si>
  <si>
    <t>Starti hilinemine</t>
  </si>
  <si>
    <t>LK1/2</t>
  </si>
  <si>
    <t>Puude</t>
  </si>
  <si>
    <t xml:space="preserve">  27</t>
  </si>
  <si>
    <t>SIDUR</t>
  </si>
  <si>
    <t>LK2S</t>
  </si>
  <si>
    <t xml:space="preserve">  32</t>
  </si>
  <si>
    <t>TEHNILINE</t>
  </si>
  <si>
    <t>AKP3A</t>
  </si>
  <si>
    <t xml:space="preserve"> 4.18,0</t>
  </si>
  <si>
    <t xml:space="preserve"> 103/11</t>
  </si>
  <si>
    <t xml:space="preserve"> 108/5</t>
  </si>
  <si>
    <t xml:space="preserve"> 4.31,5</t>
  </si>
  <si>
    <t xml:space="preserve"> 103/32</t>
  </si>
  <si>
    <t xml:space="preserve"> 103/21</t>
  </si>
  <si>
    <t xml:space="preserve"> 103/12</t>
  </si>
  <si>
    <t xml:space="preserve"> 4.34,2</t>
  </si>
  <si>
    <t xml:space="preserve"> 108/34</t>
  </si>
  <si>
    <t xml:space="preserve"> 109/21</t>
  </si>
  <si>
    <t xml:space="preserve"> 3.52,1</t>
  </si>
  <si>
    <t xml:space="preserve"> 3.48,2</t>
  </si>
  <si>
    <t xml:space="preserve"> 3.27,9</t>
  </si>
  <si>
    <t xml:space="preserve"> 3.58,0</t>
  </si>
  <si>
    <t xml:space="preserve"> 3.31,5</t>
  </si>
  <si>
    <t xml:space="preserve"> 4.01,4</t>
  </si>
  <si>
    <t xml:space="preserve"> 3.36,0</t>
  </si>
  <si>
    <t xml:space="preserve"> 3.57,1</t>
  </si>
  <si>
    <t xml:space="preserve"> 3.43,4</t>
  </si>
  <si>
    <t xml:space="preserve">   5/4</t>
  </si>
  <si>
    <t xml:space="preserve">  13/10</t>
  </si>
  <si>
    <t xml:space="preserve"> 4.12,1</t>
  </si>
  <si>
    <t xml:space="preserve"> 3.39,0</t>
  </si>
  <si>
    <t xml:space="preserve">  25/11</t>
  </si>
  <si>
    <t xml:space="preserve"> 4.00,2</t>
  </si>
  <si>
    <t xml:space="preserve"> 3.39,1</t>
  </si>
  <si>
    <t xml:space="preserve">  11/9</t>
  </si>
  <si>
    <t xml:space="preserve"> 4.05,6</t>
  </si>
  <si>
    <t xml:space="preserve"> 3.52,0</t>
  </si>
  <si>
    <t xml:space="preserve">  13/9</t>
  </si>
  <si>
    <t xml:space="preserve"> 4.02,7</t>
  </si>
  <si>
    <t xml:space="preserve"> 3.47,6</t>
  </si>
  <si>
    <t xml:space="preserve">  11/3</t>
  </si>
  <si>
    <t xml:space="preserve">  22/10</t>
  </si>
  <si>
    <t xml:space="preserve"> 4.08,4</t>
  </si>
  <si>
    <t xml:space="preserve"> 3.42,0</t>
  </si>
  <si>
    <t xml:space="preserve">  18/10</t>
  </si>
  <si>
    <t xml:space="preserve">  10/8</t>
  </si>
  <si>
    <t xml:space="preserve"> 3.56,9</t>
  </si>
  <si>
    <t xml:space="preserve"> 3.44,6</t>
  </si>
  <si>
    <t xml:space="preserve">   4/1</t>
  </si>
  <si>
    <t xml:space="preserve">  15/3</t>
  </si>
  <si>
    <t xml:space="preserve"> 4.09,9</t>
  </si>
  <si>
    <t xml:space="preserve">  21/9</t>
  </si>
  <si>
    <t xml:space="preserve"> 3.55,6</t>
  </si>
  <si>
    <t xml:space="preserve"> 3.35,4</t>
  </si>
  <si>
    <t xml:space="preserve"> 4.06,0</t>
  </si>
  <si>
    <t xml:space="preserve"> 3.39,8</t>
  </si>
  <si>
    <t xml:space="preserve">  15/6</t>
  </si>
  <si>
    <t xml:space="preserve">   8/1</t>
  </si>
  <si>
    <t xml:space="preserve"> 4.12,7</t>
  </si>
  <si>
    <t xml:space="preserve"> 3.44,0</t>
  </si>
  <si>
    <t xml:space="preserve">  27/2</t>
  </si>
  <si>
    <t xml:space="preserve"> 4.14,3</t>
  </si>
  <si>
    <t xml:space="preserve"> 3.47,2</t>
  </si>
  <si>
    <t xml:space="preserve">  31/15</t>
  </si>
  <si>
    <t xml:space="preserve"> 4.13,9</t>
  </si>
  <si>
    <t xml:space="preserve"> 3.49,4</t>
  </si>
  <si>
    <t xml:space="preserve"> 3.46,7</t>
  </si>
  <si>
    <t xml:space="preserve">  18/8</t>
  </si>
  <si>
    <t xml:space="preserve">  18/6</t>
  </si>
  <si>
    <t xml:space="preserve"> 4.14,4</t>
  </si>
  <si>
    <t xml:space="preserve"> 3.47,1</t>
  </si>
  <si>
    <t xml:space="preserve">  32/16</t>
  </si>
  <si>
    <t xml:space="preserve">  20/8</t>
  </si>
  <si>
    <t xml:space="preserve"> 4.19,7</t>
  </si>
  <si>
    <t xml:space="preserve"> 3.50,3</t>
  </si>
  <si>
    <t xml:space="preserve">  49/9</t>
  </si>
  <si>
    <t xml:space="preserve">  27/4</t>
  </si>
  <si>
    <t xml:space="preserve"> 4.15,7</t>
  </si>
  <si>
    <t xml:space="preserve"> 3.50,6</t>
  </si>
  <si>
    <t xml:space="preserve">  37/19</t>
  </si>
  <si>
    <t xml:space="preserve">  28/14</t>
  </si>
  <si>
    <t xml:space="preserve"> 4.21,1</t>
  </si>
  <si>
    <t xml:space="preserve"> 3.47,8</t>
  </si>
  <si>
    <t xml:space="preserve">  24/12</t>
  </si>
  <si>
    <t xml:space="preserve"> 4.11,0</t>
  </si>
  <si>
    <t xml:space="preserve"> 3.49,2</t>
  </si>
  <si>
    <t xml:space="preserve">  25/13</t>
  </si>
  <si>
    <t xml:space="preserve"> 4.15,3</t>
  </si>
  <si>
    <t xml:space="preserve"> 3.58,7</t>
  </si>
  <si>
    <t xml:space="preserve">  35/18</t>
  </si>
  <si>
    <t xml:space="preserve">  46/22</t>
  </si>
  <si>
    <t xml:space="preserve"> 4.17,8</t>
  </si>
  <si>
    <t xml:space="preserve"> 3.55,8</t>
  </si>
  <si>
    <t xml:space="preserve">  40/21</t>
  </si>
  <si>
    <t xml:space="preserve"> 4.15,8</t>
  </si>
  <si>
    <t xml:space="preserve"> 3.51,3</t>
  </si>
  <si>
    <t xml:space="preserve">  38/20</t>
  </si>
  <si>
    <t xml:space="preserve">  29/15</t>
  </si>
  <si>
    <t xml:space="preserve"> 4.10,0</t>
  </si>
  <si>
    <t xml:space="preserve"> 3.46,6</t>
  </si>
  <si>
    <t xml:space="preserve">  17/5</t>
  </si>
  <si>
    <t xml:space="preserve"> 4.07,8</t>
  </si>
  <si>
    <t xml:space="preserve">  32/5</t>
  </si>
  <si>
    <t xml:space="preserve">  74/13</t>
  </si>
  <si>
    <t xml:space="preserve"> 4.16,2</t>
  </si>
  <si>
    <t xml:space="preserve"> 3.51,6</t>
  </si>
  <si>
    <t xml:space="preserve">  39/1</t>
  </si>
  <si>
    <t xml:space="preserve"> 4.17,4</t>
  </si>
  <si>
    <t xml:space="preserve"> 3.51,9</t>
  </si>
  <si>
    <t xml:space="preserve">  33/5</t>
  </si>
  <si>
    <t xml:space="preserve"> 4.13,2</t>
  </si>
  <si>
    <t xml:space="preserve"> 3.55,0</t>
  </si>
  <si>
    <t xml:space="preserve">  39/6</t>
  </si>
  <si>
    <t xml:space="preserve"> 4.14,2</t>
  </si>
  <si>
    <t xml:space="preserve"> 3.53,3</t>
  </si>
  <si>
    <t xml:space="preserve">  30/14</t>
  </si>
  <si>
    <t xml:space="preserve">  36/19</t>
  </si>
  <si>
    <t xml:space="preserve"> 4.24,4</t>
  </si>
  <si>
    <t xml:space="preserve"> 3.53,6</t>
  </si>
  <si>
    <t xml:space="preserve">  37/20</t>
  </si>
  <si>
    <t xml:space="preserve"> 4.00,4</t>
  </si>
  <si>
    <t xml:space="preserve">  35/1</t>
  </si>
  <si>
    <t xml:space="preserve"> 4.12,6</t>
  </si>
  <si>
    <t xml:space="preserve"> 3.51,4</t>
  </si>
  <si>
    <t xml:space="preserve">  26/13</t>
  </si>
  <si>
    <t xml:space="preserve">  30/16</t>
  </si>
  <si>
    <t xml:space="preserve"> 4.14,9</t>
  </si>
  <si>
    <t xml:space="preserve">  34/17</t>
  </si>
  <si>
    <t xml:space="preserve">  31/17</t>
  </si>
  <si>
    <t xml:space="preserve"> 4.21,5</t>
  </si>
  <si>
    <t xml:space="preserve"> 3.56,8</t>
  </si>
  <si>
    <t xml:space="preserve">  54/3</t>
  </si>
  <si>
    <t xml:space="preserve"> 4.21,9</t>
  </si>
  <si>
    <t xml:space="preserve"> 4.01,5</t>
  </si>
  <si>
    <t xml:space="preserve">  57/24</t>
  </si>
  <si>
    <t xml:space="preserve"> 4.16,9</t>
  </si>
  <si>
    <t xml:space="preserve"> 3.54,7</t>
  </si>
  <si>
    <t xml:space="preserve">  38/1</t>
  </si>
  <si>
    <t xml:space="preserve"> 4.30,2</t>
  </si>
  <si>
    <t xml:space="preserve"> 4.02,6</t>
  </si>
  <si>
    <t xml:space="preserve">  70/2</t>
  </si>
  <si>
    <t xml:space="preserve">  61/2</t>
  </si>
  <si>
    <t xml:space="preserve"> 4.18,3</t>
  </si>
  <si>
    <t xml:space="preserve"> 3.59,1</t>
  </si>
  <si>
    <t xml:space="preserve">  48/8</t>
  </si>
  <si>
    <t xml:space="preserve"> 4.20,0</t>
  </si>
  <si>
    <t xml:space="preserve"> 4.00,0</t>
  </si>
  <si>
    <t xml:space="preserve">  51/4</t>
  </si>
  <si>
    <t xml:space="preserve"> 4.19,3</t>
  </si>
  <si>
    <t xml:space="preserve"> 4.02,4</t>
  </si>
  <si>
    <t xml:space="preserve">  60/25</t>
  </si>
  <si>
    <t xml:space="preserve"> 4.17,7</t>
  </si>
  <si>
    <t xml:space="preserve">  42/7</t>
  </si>
  <si>
    <t xml:space="preserve"> 3.52,8</t>
  </si>
  <si>
    <t xml:space="preserve"> 4.20,6</t>
  </si>
  <si>
    <t xml:space="preserve"> 4.00,7</t>
  </si>
  <si>
    <t xml:space="preserve">  55/2</t>
  </si>
  <si>
    <t xml:space="preserve"> 4.20,1</t>
  </si>
  <si>
    <t xml:space="preserve"> 3.59,6</t>
  </si>
  <si>
    <t xml:space="preserve"> 4.23,9</t>
  </si>
  <si>
    <t xml:space="preserve"> 4.01,0</t>
  </si>
  <si>
    <t xml:space="preserve">  56/10</t>
  </si>
  <si>
    <t xml:space="preserve"> 4.07,4</t>
  </si>
  <si>
    <t xml:space="preserve"> 4.03,4</t>
  </si>
  <si>
    <t>ROOLIVOIMENDI</t>
  </si>
  <si>
    <t xml:space="preserve">  16/7</t>
  </si>
  <si>
    <t xml:space="preserve">  62/26</t>
  </si>
  <si>
    <t xml:space="preserve"> 4.18,6</t>
  </si>
  <si>
    <t xml:space="preserve"> 4.02,2</t>
  </si>
  <si>
    <t xml:space="preserve">  59/3</t>
  </si>
  <si>
    <t xml:space="preserve"> 4.24,8</t>
  </si>
  <si>
    <t xml:space="preserve"> 4.03,9</t>
  </si>
  <si>
    <t xml:space="preserve">  65/3</t>
  </si>
  <si>
    <t xml:space="preserve"> 4.29,2</t>
  </si>
  <si>
    <t xml:space="preserve"> 4.06,6</t>
  </si>
  <si>
    <t xml:space="preserve"> 4.25,9</t>
  </si>
  <si>
    <t xml:space="preserve"> 3.57,7</t>
  </si>
  <si>
    <t xml:space="preserve">  44/2</t>
  </si>
  <si>
    <t xml:space="preserve"> 4.19,4</t>
  </si>
  <si>
    <t xml:space="preserve"> 3.55,9</t>
  </si>
  <si>
    <t xml:space="preserve">  41/1</t>
  </si>
  <si>
    <t xml:space="preserve"> 4.31,2</t>
  </si>
  <si>
    <t xml:space="preserve"> 4.02,1</t>
  </si>
  <si>
    <t xml:space="preserve">  58/11</t>
  </si>
  <si>
    <t xml:space="preserve"> 4.32,6</t>
  </si>
  <si>
    <t xml:space="preserve"> 4.38,2</t>
  </si>
  <si>
    <t xml:space="preserve"> 4.04,5</t>
  </si>
  <si>
    <t xml:space="preserve">  66/4</t>
  </si>
  <si>
    <t xml:space="preserve"> 4.25,2</t>
  </si>
  <si>
    <t xml:space="preserve"> 4.10,1</t>
  </si>
  <si>
    <t xml:space="preserve">  62/3</t>
  </si>
  <si>
    <t xml:space="preserve">  76/5</t>
  </si>
  <si>
    <t xml:space="preserve"> 4.24,3</t>
  </si>
  <si>
    <t xml:space="preserve"> 3.57,6</t>
  </si>
  <si>
    <t xml:space="preserve">  43/3</t>
  </si>
  <si>
    <t xml:space="preserve"> 4.23,2</t>
  </si>
  <si>
    <t xml:space="preserve"> 4.09,6</t>
  </si>
  <si>
    <t xml:space="preserve">  75/3</t>
  </si>
  <si>
    <t xml:space="preserve"> 4.07,5</t>
  </si>
  <si>
    <t xml:space="preserve">  45/7</t>
  </si>
  <si>
    <t xml:space="preserve"> 4.43,1</t>
  </si>
  <si>
    <t xml:space="preserve"> 4.05,7</t>
  </si>
  <si>
    <t xml:space="preserve"> 4.24,7</t>
  </si>
  <si>
    <t xml:space="preserve"> 3.46,9</t>
  </si>
  <si>
    <t xml:space="preserve"> 4.31,7</t>
  </si>
  <si>
    <t xml:space="preserve"> 4.03,5</t>
  </si>
  <si>
    <t xml:space="preserve">  63/5</t>
  </si>
  <si>
    <t xml:space="preserve"> 4.36,0</t>
  </si>
  <si>
    <t xml:space="preserve"> 4.19,6</t>
  </si>
  <si>
    <t xml:space="preserve">  84/4</t>
  </si>
  <si>
    <t xml:space="preserve"> 4.39,1</t>
  </si>
  <si>
    <t xml:space="preserve"> 4.25,5</t>
  </si>
  <si>
    <t xml:space="preserve">  89/6</t>
  </si>
  <si>
    <t xml:space="preserve"> 4.07,2</t>
  </si>
  <si>
    <t xml:space="preserve">  72/28</t>
  </si>
  <si>
    <t xml:space="preserve"> 4.33,1</t>
  </si>
  <si>
    <t xml:space="preserve"> 4.03,8</t>
  </si>
  <si>
    <t xml:space="preserve">  75/6</t>
  </si>
  <si>
    <t xml:space="preserve">  64/6</t>
  </si>
  <si>
    <t xml:space="preserve"> 4.27,1</t>
  </si>
  <si>
    <t xml:space="preserve">  52/23</t>
  </si>
  <si>
    <t xml:space="preserve"> 4.30,3</t>
  </si>
  <si>
    <t xml:space="preserve"> 4.38,3</t>
  </si>
  <si>
    <t xml:space="preserve">  71/5</t>
  </si>
  <si>
    <t xml:space="preserve">  93/6</t>
  </si>
  <si>
    <t xml:space="preserve"> 5.01,4</t>
  </si>
  <si>
    <t xml:space="preserve">  88/5</t>
  </si>
  <si>
    <t xml:space="preserve"> 4.26,9</t>
  </si>
  <si>
    <t xml:space="preserve"> 4.06,1</t>
  </si>
  <si>
    <t xml:space="preserve">  69/27</t>
  </si>
  <si>
    <t xml:space="preserve"> 4.41,3</t>
  </si>
  <si>
    <t xml:space="preserve"> 4.06,9</t>
  </si>
  <si>
    <t xml:space="preserve">  71/12</t>
  </si>
  <si>
    <t xml:space="preserve"> 4.45,4</t>
  </si>
  <si>
    <t xml:space="preserve"> 4.17,2</t>
  </si>
  <si>
    <t xml:space="preserve">  80/7</t>
  </si>
  <si>
    <t xml:space="preserve"> 4.48,1</t>
  </si>
  <si>
    <t xml:space="preserve"> 4.19,8</t>
  </si>
  <si>
    <t xml:space="preserve"> 4.33,3</t>
  </si>
  <si>
    <t xml:space="preserve"> 4.15,1</t>
  </si>
  <si>
    <t xml:space="preserve">  78/15</t>
  </si>
  <si>
    <t xml:space="preserve"> 4.47,5</t>
  </si>
  <si>
    <t xml:space="preserve"> 4.22,2</t>
  </si>
  <si>
    <t xml:space="preserve">  87/4</t>
  </si>
  <si>
    <t xml:space="preserve"> 4.59,6</t>
  </si>
  <si>
    <t xml:space="preserve"> 4.41,2</t>
  </si>
  <si>
    <t xml:space="preserve">  94/9</t>
  </si>
  <si>
    <t xml:space="preserve"> 5.04,0</t>
  </si>
  <si>
    <t xml:space="preserve"> 4.16,3</t>
  </si>
  <si>
    <t xml:space="preserve">  79/29</t>
  </si>
  <si>
    <t xml:space="preserve"> 4.47,2</t>
  </si>
  <si>
    <t xml:space="preserve">  87/16</t>
  </si>
  <si>
    <t xml:space="preserve">  81/16</t>
  </si>
  <si>
    <t xml:space="preserve"> 4.47,9</t>
  </si>
  <si>
    <t xml:space="preserve"> 4.30,1</t>
  </si>
  <si>
    <t xml:space="preserve">  91/8</t>
  </si>
  <si>
    <t xml:space="preserve"> 4.39,3</t>
  </si>
  <si>
    <t xml:space="preserve"> 4.11,7</t>
  </si>
  <si>
    <t xml:space="preserve"> 5.01,8</t>
  </si>
  <si>
    <t xml:space="preserve"> 4.33,8</t>
  </si>
  <si>
    <t xml:space="preserve">  92/18</t>
  </si>
  <si>
    <t xml:space="preserve">  83/17</t>
  </si>
  <si>
    <t xml:space="preserve"> 5.45,0</t>
  </si>
  <si>
    <t xml:space="preserve"> 4.41,7</t>
  </si>
  <si>
    <t xml:space="preserve">  99/32</t>
  </si>
  <si>
    <t xml:space="preserve">  95/30</t>
  </si>
  <si>
    <t xml:space="preserve"> 4.34,6</t>
  </si>
  <si>
    <t xml:space="preserve"> 4.18,9</t>
  </si>
  <si>
    <t xml:space="preserve">  82/8</t>
  </si>
  <si>
    <t xml:space="preserve"> 5.17,4</t>
  </si>
  <si>
    <t xml:space="preserve"> 4.47,3</t>
  </si>
  <si>
    <t xml:space="preserve">  98/11</t>
  </si>
  <si>
    <t xml:space="preserve"> 6.15,4</t>
  </si>
  <si>
    <t xml:space="preserve"> 4.20,3</t>
  </si>
  <si>
    <t xml:space="preserve"> 100/10</t>
  </si>
  <si>
    <t xml:space="preserve">  86/10</t>
  </si>
  <si>
    <t xml:space="preserve"> 4.57,4</t>
  </si>
  <si>
    <t xml:space="preserve"> 4.47,0</t>
  </si>
  <si>
    <t xml:space="preserve">  96/5</t>
  </si>
  <si>
    <t xml:space="preserve"> 3.59,0</t>
  </si>
  <si>
    <t xml:space="preserve">  54/24</t>
  </si>
  <si>
    <t xml:space="preserve">  60/26</t>
  </si>
  <si>
    <t xml:space="preserve">  56/25</t>
  </si>
  <si>
    <t xml:space="preserve"> 4.16,7</t>
  </si>
  <si>
    <t xml:space="preserve">  52/12</t>
  </si>
  <si>
    <t xml:space="preserve">  71/2</t>
  </si>
  <si>
    <t xml:space="preserve">  48/23</t>
  </si>
  <si>
    <t xml:space="preserve">  64/4</t>
  </si>
  <si>
    <t xml:space="preserve">  49/1</t>
  </si>
  <si>
    <t xml:space="preserve">  59/4</t>
  </si>
  <si>
    <t xml:space="preserve">  80/5</t>
  </si>
  <si>
    <t xml:space="preserve">  43/8</t>
  </si>
  <si>
    <t xml:space="preserve">  61/27</t>
  </si>
  <si>
    <t>38</t>
  </si>
  <si>
    <t>AKP11A</t>
  </si>
  <si>
    <t>12min.hiljem</t>
  </si>
  <si>
    <t>2.00</t>
  </si>
  <si>
    <t xml:space="preserve">  85/6</t>
  </si>
  <si>
    <t xml:space="preserve">  67/2</t>
  </si>
  <si>
    <t xml:space="preserve">  70/4</t>
  </si>
  <si>
    <t xml:space="preserve">  57/1</t>
  </si>
  <si>
    <t xml:space="preserve">  72/5</t>
  </si>
  <si>
    <t xml:space="preserve">  68/30</t>
  </si>
  <si>
    <t xml:space="preserve"> 4.27,2</t>
  </si>
  <si>
    <t>38.04,6</t>
  </si>
  <si>
    <t xml:space="preserve"> 4.35,0</t>
  </si>
  <si>
    <t xml:space="preserve"> 3.46,8</t>
  </si>
  <si>
    <t xml:space="preserve"> 3.37,1</t>
  </si>
  <si>
    <t>38.35,8</t>
  </si>
  <si>
    <t>+ 0.31,2</t>
  </si>
  <si>
    <t xml:space="preserve"> 4.36,2</t>
  </si>
  <si>
    <t xml:space="preserve"> 3.44,5</t>
  </si>
  <si>
    <t>39.12,6</t>
  </si>
  <si>
    <t>+ 1.08,0</t>
  </si>
  <si>
    <t xml:space="preserve"> 3.37,6</t>
  </si>
  <si>
    <t>39.32,0</t>
  </si>
  <si>
    <t>+ 1.27,4</t>
  </si>
  <si>
    <t xml:space="preserve"> 4.51,0</t>
  </si>
  <si>
    <t xml:space="preserve"> 5.02,0</t>
  </si>
  <si>
    <t>40.12,9</t>
  </si>
  <si>
    <t>+ 2.08,3</t>
  </si>
  <si>
    <t xml:space="preserve"> 4.48,2</t>
  </si>
  <si>
    <t xml:space="preserve"> 4.00,3</t>
  </si>
  <si>
    <t xml:space="preserve"> 3.56,1</t>
  </si>
  <si>
    <t xml:space="preserve"> 4.54,7</t>
  </si>
  <si>
    <t xml:space="preserve">  11/6</t>
  </si>
  <si>
    <t xml:space="preserve">  8/1</t>
  </si>
  <si>
    <t xml:space="preserve"> 4.55,3</t>
  </si>
  <si>
    <t xml:space="preserve"> 4.03,0</t>
  </si>
  <si>
    <t xml:space="preserve"> 4.47,8</t>
  </si>
  <si>
    <t xml:space="preserve"> 3.55,2</t>
  </si>
  <si>
    <t>41.15,7</t>
  </si>
  <si>
    <t xml:space="preserve">   8/3</t>
  </si>
  <si>
    <t>+ 3.11,1</t>
  </si>
  <si>
    <t xml:space="preserve">  9/2</t>
  </si>
  <si>
    <t xml:space="preserve"> 4.57,1</t>
  </si>
  <si>
    <t xml:space="preserve">   7/5</t>
  </si>
  <si>
    <t xml:space="preserve">  28/7</t>
  </si>
  <si>
    <t xml:space="preserve">  14/6</t>
  </si>
  <si>
    <t xml:space="preserve">  13/4</t>
  </si>
  <si>
    <t xml:space="preserve">  52/21</t>
  </si>
  <si>
    <t xml:space="preserve">   6/2</t>
  </si>
  <si>
    <t xml:space="preserve">  12/9</t>
  </si>
  <si>
    <t xml:space="preserve">  37/9</t>
  </si>
  <si>
    <t xml:space="preserve">  16/1</t>
  </si>
  <si>
    <t xml:space="preserve">  19/3</t>
  </si>
  <si>
    <t xml:space="preserve">  12/7</t>
  </si>
  <si>
    <t xml:space="preserve"> 17/7</t>
  </si>
  <si>
    <t xml:space="preserve"> 4.52,7</t>
  </si>
  <si>
    <t xml:space="preserve"> 4.48,9</t>
  </si>
  <si>
    <t>42.10,3</t>
  </si>
  <si>
    <t>+ 4.05,7</t>
  </si>
  <si>
    <t xml:space="preserve"> 18/8</t>
  </si>
  <si>
    <t xml:space="preserve"> 4.50,2</t>
  </si>
  <si>
    <t xml:space="preserve">  22/3</t>
  </si>
  <si>
    <t xml:space="preserve">  21/4</t>
  </si>
  <si>
    <t xml:space="preserve">  20/5</t>
  </si>
  <si>
    <t xml:space="preserve">  22/12</t>
  </si>
  <si>
    <t xml:space="preserve"> 21/10</t>
  </si>
  <si>
    <t xml:space="preserve">  36/16</t>
  </si>
  <si>
    <t xml:space="preserve"> 22/11</t>
  </si>
  <si>
    <t xml:space="preserve">  35/15</t>
  </si>
  <si>
    <t xml:space="preserve">  20/11</t>
  </si>
  <si>
    <t xml:space="preserve"> 23/4</t>
  </si>
  <si>
    <t xml:space="preserve"> 24/12</t>
  </si>
  <si>
    <t xml:space="preserve">  38/17</t>
  </si>
  <si>
    <t xml:space="preserve">  27/13</t>
  </si>
  <si>
    <t xml:space="preserve"> 25/13</t>
  </si>
  <si>
    <t xml:space="preserve">  24/13</t>
  </si>
  <si>
    <t xml:space="preserve"> 26/5</t>
  </si>
  <si>
    <t xml:space="preserve"> 27/6</t>
  </si>
  <si>
    <t xml:space="preserve">  46/8</t>
  </si>
  <si>
    <t xml:space="preserve">  31/2</t>
  </si>
  <si>
    <t xml:space="preserve"> 29/2</t>
  </si>
  <si>
    <t xml:space="preserve">  23/1</t>
  </si>
  <si>
    <t xml:space="preserve">  62/12</t>
  </si>
  <si>
    <t xml:space="preserve">  48/11</t>
  </si>
  <si>
    <t xml:space="preserve">  45/1</t>
  </si>
  <si>
    <t xml:space="preserve">  33/2</t>
  </si>
  <si>
    <t xml:space="preserve">  41/10</t>
  </si>
  <si>
    <t xml:space="preserve">  36/8</t>
  </si>
  <si>
    <t xml:space="preserve">  35/8</t>
  </si>
  <si>
    <t xml:space="preserve">  46/1</t>
  </si>
  <si>
    <t xml:space="preserve">  42/18</t>
  </si>
  <si>
    <t xml:space="preserve">  49/18</t>
  </si>
  <si>
    <t xml:space="preserve">  26/12</t>
  </si>
  <si>
    <t xml:space="preserve">  53/10</t>
  </si>
  <si>
    <t xml:space="preserve">  36/9</t>
  </si>
  <si>
    <t xml:space="preserve">  32/6</t>
  </si>
  <si>
    <t xml:space="preserve">  57/12</t>
  </si>
  <si>
    <t xml:space="preserve">  51/20</t>
  </si>
  <si>
    <t xml:space="preserve">  45/16</t>
  </si>
  <si>
    <t xml:space="preserve">  51/17</t>
  </si>
  <si>
    <t xml:space="preserve"> 41/2</t>
  </si>
  <si>
    <t xml:space="preserve">  61/3</t>
  </si>
  <si>
    <t xml:space="preserve"> 5.21,0</t>
  </si>
  <si>
    <t xml:space="preserve"> 4.08,8</t>
  </si>
  <si>
    <t>44.40,0</t>
  </si>
  <si>
    <t xml:space="preserve">  50/9</t>
  </si>
  <si>
    <t xml:space="preserve">  38/10</t>
  </si>
  <si>
    <t>+ 6.35,4</t>
  </si>
  <si>
    <t xml:space="preserve"> 43/1</t>
  </si>
  <si>
    <t xml:space="preserve"> 44/3</t>
  </si>
  <si>
    <t xml:space="preserve"> 45/3</t>
  </si>
  <si>
    <t xml:space="preserve"> 5.35,6</t>
  </si>
  <si>
    <t xml:space="preserve"> 4.19,1</t>
  </si>
  <si>
    <t xml:space="preserve"> 5.22,1</t>
  </si>
  <si>
    <t>45.05,8</t>
  </si>
  <si>
    <t xml:space="preserve">  69/4</t>
  </si>
  <si>
    <t xml:space="preserve">  53/4</t>
  </si>
  <si>
    <t xml:space="preserve">  50/5</t>
  </si>
  <si>
    <t>+ 7.01,2</t>
  </si>
  <si>
    <t xml:space="preserve"> 46/3</t>
  </si>
  <si>
    <t xml:space="preserve">  54/4</t>
  </si>
  <si>
    <t xml:space="preserve"> 47/2</t>
  </si>
  <si>
    <t xml:space="preserve"> 5.13,5</t>
  </si>
  <si>
    <t xml:space="preserve"> 4.33,6</t>
  </si>
  <si>
    <t xml:space="preserve"> 5.37,8</t>
  </si>
  <si>
    <t xml:space="preserve"> 4.42,7</t>
  </si>
  <si>
    <t>45.25,8</t>
  </si>
  <si>
    <t xml:space="preserve">  62/4</t>
  </si>
  <si>
    <t xml:space="preserve">  71/6</t>
  </si>
  <si>
    <t>+ 7.21,2</t>
  </si>
  <si>
    <t xml:space="preserve"> 48/4</t>
  </si>
  <si>
    <t xml:space="preserve">  74/6</t>
  </si>
  <si>
    <t xml:space="preserve">  56/5</t>
  </si>
  <si>
    <t xml:space="preserve">  55/5</t>
  </si>
  <si>
    <t xml:space="preserve"> 5.25,2</t>
  </si>
  <si>
    <t xml:space="preserve"> 5.08,9</t>
  </si>
  <si>
    <t>45.54,3</t>
  </si>
  <si>
    <t xml:space="preserve">  58/22</t>
  </si>
  <si>
    <t>+ 7.49,7</t>
  </si>
  <si>
    <t xml:space="preserve">  50/4</t>
  </si>
  <si>
    <t xml:space="preserve"> 52/4</t>
  </si>
  <si>
    <t xml:space="preserve"> 5.40,8</t>
  </si>
  <si>
    <t xml:space="preserve"> 5.39,4</t>
  </si>
  <si>
    <t>46.10,8</t>
  </si>
  <si>
    <t xml:space="preserve">  49/4</t>
  </si>
  <si>
    <t>+ 8.06,2</t>
  </si>
  <si>
    <t xml:space="preserve"> 5.29,7</t>
  </si>
  <si>
    <t xml:space="preserve"> 4.25,8</t>
  </si>
  <si>
    <t xml:space="preserve"> 5.22,0</t>
  </si>
  <si>
    <t xml:space="preserve">  52/20</t>
  </si>
  <si>
    <t xml:space="preserve">  53/18</t>
  </si>
  <si>
    <t xml:space="preserve"> 55/18</t>
  </si>
  <si>
    <t xml:space="preserve"> 4.38,0</t>
  </si>
  <si>
    <t xml:space="preserve"> 5.21,3</t>
  </si>
  <si>
    <t xml:space="preserve"> 4.32,2</t>
  </si>
  <si>
    <t xml:space="preserve">  70/22</t>
  </si>
  <si>
    <t xml:space="preserve">  51/19</t>
  </si>
  <si>
    <t xml:space="preserve">  61/19</t>
  </si>
  <si>
    <t xml:space="preserve"> 56/5</t>
  </si>
  <si>
    <t xml:space="preserve"> 5.09,4</t>
  </si>
  <si>
    <t xml:space="preserve"> 5.00,7</t>
  </si>
  <si>
    <t xml:space="preserve"> 5.28,0</t>
  </si>
  <si>
    <t xml:space="preserve"> 4.35,4</t>
  </si>
  <si>
    <t xml:space="preserve"> 5.40,0</t>
  </si>
  <si>
    <t xml:space="preserve"> 4.44,1</t>
  </si>
  <si>
    <t>46.46,8</t>
  </si>
  <si>
    <t xml:space="preserve">  72/3</t>
  </si>
  <si>
    <t>+ 8.42,2</t>
  </si>
  <si>
    <t xml:space="preserve"> 5.30,1</t>
  </si>
  <si>
    <t xml:space="preserve"> 4.42,4</t>
  </si>
  <si>
    <t xml:space="preserve">  70/5</t>
  </si>
  <si>
    <t xml:space="preserve"> 5.36,0</t>
  </si>
  <si>
    <t xml:space="preserve"> 5.30,7</t>
  </si>
  <si>
    <t xml:space="preserve"> 4.21,3</t>
  </si>
  <si>
    <t>47.04,3</t>
  </si>
  <si>
    <t xml:space="preserve">  70/14</t>
  </si>
  <si>
    <t xml:space="preserve">  60/12</t>
  </si>
  <si>
    <t xml:space="preserve">  56/11</t>
  </si>
  <si>
    <t>+ 8.59,7</t>
  </si>
  <si>
    <t xml:space="preserve"> 5.44,7</t>
  </si>
  <si>
    <t xml:space="preserve"> 4.43,6</t>
  </si>
  <si>
    <t xml:space="preserve"> 5.34,6</t>
  </si>
  <si>
    <t xml:space="preserve">  75/25</t>
  </si>
  <si>
    <t xml:space="preserve">  61/21</t>
  </si>
  <si>
    <t xml:space="preserve">  62/20</t>
  </si>
  <si>
    <t xml:space="preserve"> 5.18,8</t>
  </si>
  <si>
    <t xml:space="preserve"> 5.18,0</t>
  </si>
  <si>
    <t xml:space="preserve"> 4.12,8</t>
  </si>
  <si>
    <t>47.32,4</t>
  </si>
  <si>
    <t xml:space="preserve">  48/19</t>
  </si>
  <si>
    <t xml:space="preserve">  47/17</t>
  </si>
  <si>
    <t>+ 9.27,8</t>
  </si>
  <si>
    <t xml:space="preserve"> 5.48,1</t>
  </si>
  <si>
    <t xml:space="preserve"> 4.38,9</t>
  </si>
  <si>
    <t xml:space="preserve"> 5.52,1</t>
  </si>
  <si>
    <t xml:space="preserve"> 4.35,7</t>
  </si>
  <si>
    <t xml:space="preserve">  76/3</t>
  </si>
  <si>
    <t xml:space="preserve">  68/2</t>
  </si>
  <si>
    <t xml:space="preserve"> 6.07,9</t>
  </si>
  <si>
    <t xml:space="preserve"> 4.44,7</t>
  </si>
  <si>
    <t xml:space="preserve"> 5.54,1</t>
  </si>
  <si>
    <t xml:space="preserve"> 4.34,4</t>
  </si>
  <si>
    <t>48.56,8</t>
  </si>
  <si>
    <t xml:space="preserve">  69/6</t>
  </si>
  <si>
    <t>+10.52,2</t>
  </si>
  <si>
    <t xml:space="preserve"> 64/5</t>
  </si>
  <si>
    <t xml:space="preserve"> 6.01,3</t>
  </si>
  <si>
    <t xml:space="preserve"> 4.41,6</t>
  </si>
  <si>
    <t xml:space="preserve"> 6.03,4</t>
  </si>
  <si>
    <t xml:space="preserve"> 4.34,8</t>
  </si>
  <si>
    <t>49.20,9</t>
  </si>
  <si>
    <t xml:space="preserve">  72/7</t>
  </si>
  <si>
    <t>+11.16,3</t>
  </si>
  <si>
    <t xml:space="preserve"> 65/12</t>
  </si>
  <si>
    <t xml:space="preserve"> 5.54,2</t>
  </si>
  <si>
    <t xml:space="preserve"> 4.31,6</t>
  </si>
  <si>
    <t xml:space="preserve"> 6.15,9</t>
  </si>
  <si>
    <t xml:space="preserve"> 4.30,6</t>
  </si>
  <si>
    <t>49.25,0</t>
  </si>
  <si>
    <t xml:space="preserve">  59/13</t>
  </si>
  <si>
    <t>+11.20,4</t>
  </si>
  <si>
    <t xml:space="preserve"> 66/6</t>
  </si>
  <si>
    <t xml:space="preserve">  73/8</t>
  </si>
  <si>
    <t xml:space="preserve">  58/6</t>
  </si>
  <si>
    <t xml:space="preserve"> 67/21</t>
  </si>
  <si>
    <t xml:space="preserve"> 5.58,4</t>
  </si>
  <si>
    <t xml:space="preserve"> 4.31,9</t>
  </si>
  <si>
    <t xml:space="preserve"> 5.57,3</t>
  </si>
  <si>
    <t>49.32,7</t>
  </si>
  <si>
    <t xml:space="preserve">  80/26</t>
  </si>
  <si>
    <t xml:space="preserve">  67/21</t>
  </si>
  <si>
    <t>+11.28,1</t>
  </si>
  <si>
    <t xml:space="preserve"> 68/13</t>
  </si>
  <si>
    <t xml:space="preserve"> 5.59,9</t>
  </si>
  <si>
    <t xml:space="preserve"> 4.37,7</t>
  </si>
  <si>
    <t xml:space="preserve"> 5.47,5</t>
  </si>
  <si>
    <t xml:space="preserve"> 4.31,3</t>
  </si>
  <si>
    <t>49.39,3</t>
  </si>
  <si>
    <t xml:space="preserve">  66/13</t>
  </si>
  <si>
    <t xml:space="preserve">  60/14</t>
  </si>
  <si>
    <t>+11.34,7</t>
  </si>
  <si>
    <t xml:space="preserve"> 69/6</t>
  </si>
  <si>
    <t xml:space="preserve"> 5.56,5</t>
  </si>
  <si>
    <t xml:space="preserve"> 4.36,9</t>
  </si>
  <si>
    <t xml:space="preserve"> 5.46,1</t>
  </si>
  <si>
    <t xml:space="preserve"> 4.32,8</t>
  </si>
  <si>
    <t xml:space="preserve">  78/6</t>
  </si>
  <si>
    <t xml:space="preserve">  65/5</t>
  </si>
  <si>
    <t xml:space="preserve"> 70/7</t>
  </si>
  <si>
    <t xml:space="preserve">  79/7</t>
  </si>
  <si>
    <t xml:space="preserve">  71/7</t>
  </si>
  <si>
    <t xml:space="preserve">  64/7</t>
  </si>
  <si>
    <t xml:space="preserve"> 71/14</t>
  </si>
  <si>
    <t xml:space="preserve"> 6.06,5</t>
  </si>
  <si>
    <t xml:space="preserve"> 4.42,1</t>
  </si>
  <si>
    <t xml:space="preserve"> 6.07,3</t>
  </si>
  <si>
    <t xml:space="preserve"> 4.46,4</t>
  </si>
  <si>
    <t>50.55,1</t>
  </si>
  <si>
    <t xml:space="preserve">  73/15</t>
  </si>
  <si>
    <t>+12.50,5</t>
  </si>
  <si>
    <t xml:space="preserve"> 72/8</t>
  </si>
  <si>
    <t xml:space="preserve">  85/8</t>
  </si>
  <si>
    <t xml:space="preserve">  69/8</t>
  </si>
  <si>
    <t xml:space="preserve"> 73/4</t>
  </si>
  <si>
    <t xml:space="preserve"> 6.13,3</t>
  </si>
  <si>
    <t xml:space="preserve"> 5.12,3</t>
  </si>
  <si>
    <t xml:space="preserve"> 4.54,2</t>
  </si>
  <si>
    <t xml:space="preserve">  73/4</t>
  </si>
  <si>
    <t xml:space="preserve"> 74/15</t>
  </si>
  <si>
    <t xml:space="preserve"> 5.24,1</t>
  </si>
  <si>
    <t xml:space="preserve"> 4.57,9</t>
  </si>
  <si>
    <t xml:space="preserve"> 1.20</t>
  </si>
  <si>
    <t>54.30,1</t>
  </si>
  <si>
    <t xml:space="preserve">  18/2</t>
  </si>
  <si>
    <t>+16.25,5</t>
  </si>
  <si>
    <t xml:space="preserve"> 75/22</t>
  </si>
  <si>
    <t xml:space="preserve"> 4.50,7</t>
  </si>
  <si>
    <t xml:space="preserve"> 4.45,1</t>
  </si>
  <si>
    <t>25.02,5</t>
  </si>
  <si>
    <t xml:space="preserve">  75/22</t>
  </si>
  <si>
    <t xml:space="preserve"> 5.03,3</t>
  </si>
  <si>
    <t xml:space="preserve"> 5.28,1</t>
  </si>
  <si>
    <t xml:space="preserve">  24/1</t>
  </si>
  <si>
    <t xml:space="preserve"> 5.03,7</t>
  </si>
  <si>
    <t xml:space="preserve"> 4.04,3</t>
  </si>
  <si>
    <t xml:space="preserve"> 5.06,8</t>
  </si>
  <si>
    <t>ZARNIIR</t>
  </si>
  <si>
    <t xml:space="preserve">  30/5</t>
  </si>
  <si>
    <t xml:space="preserve"> 5.06,3</t>
  </si>
  <si>
    <t xml:space="preserve"> 5.38,0</t>
  </si>
  <si>
    <t xml:space="preserve"> 5.31,6</t>
  </si>
  <si>
    <t xml:space="preserve"> 4.35,1</t>
  </si>
  <si>
    <t xml:space="preserve">  68/13</t>
  </si>
  <si>
    <t xml:space="preserve"> 5.05,8</t>
  </si>
  <si>
    <t xml:space="preserve"> 5.10,3</t>
  </si>
  <si>
    <t xml:space="preserve"> 5.16,0</t>
  </si>
  <si>
    <t xml:space="preserve"> 4.59,5</t>
  </si>
  <si>
    <t>ELEKTER</t>
  </si>
  <si>
    <t xml:space="preserve"> 5.36,5</t>
  </si>
  <si>
    <t>ROOLIOTS</t>
  </si>
  <si>
    <t>ESISILD</t>
  </si>
  <si>
    <t xml:space="preserve"> 4.55,0</t>
  </si>
  <si>
    <t xml:space="preserve"> 3.53,8</t>
  </si>
  <si>
    <t>41.42,7</t>
  </si>
  <si>
    <t>+ 3.38,1</t>
  </si>
  <si>
    <t xml:space="preserve"> 10/3</t>
  </si>
  <si>
    <t xml:space="preserve"> 5.21,8</t>
  </si>
  <si>
    <t xml:space="preserve"> 4.05,5</t>
  </si>
  <si>
    <t xml:space="preserve"> 4.46,3</t>
  </si>
  <si>
    <t xml:space="preserve"> 3.56,2</t>
  </si>
  <si>
    <t>41.43,0</t>
  </si>
  <si>
    <t>+ 3.38,4</t>
  </si>
  <si>
    <t xml:space="preserve"> 11/8</t>
  </si>
  <si>
    <t xml:space="preserve"> 4.08,0</t>
  </si>
  <si>
    <t xml:space="preserve"> 5.23,4</t>
  </si>
  <si>
    <t xml:space="preserve"> 4.08,7</t>
  </si>
  <si>
    <t>41.44,7</t>
  </si>
  <si>
    <t xml:space="preserve">   9/8</t>
  </si>
  <si>
    <t>+ 3.40,1</t>
  </si>
  <si>
    <t xml:space="preserve"> 12/4</t>
  </si>
  <si>
    <t xml:space="preserve"> 4.56,0</t>
  </si>
  <si>
    <t xml:space="preserve"> 4.47,4</t>
  </si>
  <si>
    <t>41.51,7</t>
  </si>
  <si>
    <t xml:space="preserve">  13/5</t>
  </si>
  <si>
    <t>+ 3.47,1</t>
  </si>
  <si>
    <t xml:space="preserve"> 13/1</t>
  </si>
  <si>
    <t xml:space="preserve"> 4.57,2</t>
  </si>
  <si>
    <t xml:space="preserve"> 4.03,1</t>
  </si>
  <si>
    <t xml:space="preserve"> 4.58,0</t>
  </si>
  <si>
    <t xml:space="preserve"> 4.02,3</t>
  </si>
  <si>
    <t>41.57,1</t>
  </si>
  <si>
    <t>+ 3.52,5</t>
  </si>
  <si>
    <t xml:space="preserve"> 14/2</t>
  </si>
  <si>
    <t xml:space="preserve"> 4.59,4</t>
  </si>
  <si>
    <t xml:space="preserve"> 4.03,7</t>
  </si>
  <si>
    <t xml:space="preserve"> 4.55,1</t>
  </si>
  <si>
    <t xml:space="preserve"> 3.52,5</t>
  </si>
  <si>
    <t>42.02,4</t>
  </si>
  <si>
    <t>+ 3.57,8</t>
  </si>
  <si>
    <t xml:space="preserve"> 15/5</t>
  </si>
  <si>
    <t xml:space="preserve"> 4.58,9</t>
  </si>
  <si>
    <t xml:space="preserve"> 4.09,7</t>
  </si>
  <si>
    <t xml:space="preserve"> 4.52,2</t>
  </si>
  <si>
    <t xml:space="preserve"> 3.57,4</t>
  </si>
  <si>
    <t xml:space="preserve">   9/4</t>
  </si>
  <si>
    <t xml:space="preserve"> 16/6</t>
  </si>
  <si>
    <t xml:space="preserve"> 5.00,3</t>
  </si>
  <si>
    <t xml:space="preserve"> 4.13,7</t>
  </si>
  <si>
    <t xml:space="preserve"> 4.56,9</t>
  </si>
  <si>
    <t>42.09,3</t>
  </si>
  <si>
    <t>+ 4.04,7</t>
  </si>
  <si>
    <t xml:space="preserve"> 5.00,5</t>
  </si>
  <si>
    <t xml:space="preserve"> 4.01,1</t>
  </si>
  <si>
    <t xml:space="preserve"> 4.58,4</t>
  </si>
  <si>
    <t xml:space="preserve"> 5.05,9</t>
  </si>
  <si>
    <t xml:space="preserve"> 4.06,7</t>
  </si>
  <si>
    <t xml:space="preserve"> 4.59,0</t>
  </si>
  <si>
    <t xml:space="preserve"> 3.55,4</t>
  </si>
  <si>
    <t>42.19,4</t>
  </si>
  <si>
    <t>+ 4.14,8</t>
  </si>
  <si>
    <t xml:space="preserve"> 5.12,6</t>
  </si>
  <si>
    <t xml:space="preserve"> 4.08,6</t>
  </si>
  <si>
    <t xml:space="preserve"> 4.54,1</t>
  </si>
  <si>
    <t>42.24,1</t>
  </si>
  <si>
    <t xml:space="preserve">  24/10</t>
  </si>
  <si>
    <t xml:space="preserve">  10/5</t>
  </si>
  <si>
    <t>+ 4.19,5</t>
  </si>
  <si>
    <t xml:space="preserve"> 5.10,8</t>
  </si>
  <si>
    <t xml:space="preserve"> 4.58,1</t>
  </si>
  <si>
    <t>42.39,4</t>
  </si>
  <si>
    <t>+ 4.34,8</t>
  </si>
  <si>
    <t xml:space="preserve"> 5.03,8</t>
  </si>
  <si>
    <t xml:space="preserve"> 4.09,0</t>
  </si>
  <si>
    <t xml:space="preserve"> 5.12,9</t>
  </si>
  <si>
    <t>42.44,0</t>
  </si>
  <si>
    <t xml:space="preserve">  22/5</t>
  </si>
  <si>
    <t xml:space="preserve">  34/8</t>
  </si>
  <si>
    <t>+ 4.39,4</t>
  </si>
  <si>
    <t xml:space="preserve"> 5.13,6</t>
  </si>
  <si>
    <t xml:space="preserve"> 5.03,9</t>
  </si>
  <si>
    <t>42.49,5</t>
  </si>
  <si>
    <t>+ 4.44,9</t>
  </si>
  <si>
    <t xml:space="preserve"> 5.02,8</t>
  </si>
  <si>
    <t xml:space="preserve"> 4.17,3</t>
  </si>
  <si>
    <t xml:space="preserve"> 4.59,2</t>
  </si>
  <si>
    <t xml:space="preserve"> 4.04,4</t>
  </si>
  <si>
    <t>42.57,0</t>
  </si>
  <si>
    <t xml:space="preserve">  18/7</t>
  </si>
  <si>
    <t>+ 4.52,4</t>
  </si>
  <si>
    <t xml:space="preserve"> 5.10,5</t>
  </si>
  <si>
    <t xml:space="preserve"> 4.18,1</t>
  </si>
  <si>
    <t xml:space="preserve"> 4.03,6</t>
  </si>
  <si>
    <t>43.07,5</t>
  </si>
  <si>
    <t xml:space="preserve">  33/6</t>
  </si>
  <si>
    <t>+ 5.02,9</t>
  </si>
  <si>
    <t xml:space="preserve"> 5.18,4</t>
  </si>
  <si>
    <t xml:space="preserve"> 4.06,5</t>
  </si>
  <si>
    <t xml:space="preserve"> 5.09,9</t>
  </si>
  <si>
    <t>43.08,7</t>
  </si>
  <si>
    <t xml:space="preserve">  17/4</t>
  </si>
  <si>
    <t xml:space="preserve">  29/6</t>
  </si>
  <si>
    <t>+ 5.04,1</t>
  </si>
  <si>
    <t xml:space="preserve"> 5.14,2</t>
  </si>
  <si>
    <t xml:space="preserve"> 5.05,3</t>
  </si>
  <si>
    <t>43.20,7</t>
  </si>
  <si>
    <t>+ 5.16,1</t>
  </si>
  <si>
    <t xml:space="preserve"> 5.14,0</t>
  </si>
  <si>
    <t xml:space="preserve"> 5.00,2</t>
  </si>
  <si>
    <t xml:space="preserve"> 3.58,9</t>
  </si>
  <si>
    <t>43.26,8</t>
  </si>
  <si>
    <t>+ 5.22,2</t>
  </si>
  <si>
    <t xml:space="preserve"> 28/1</t>
  </si>
  <si>
    <t xml:space="preserve"> 5.18,6</t>
  </si>
  <si>
    <t xml:space="preserve"> 4.18,7</t>
  </si>
  <si>
    <t xml:space="preserve"> 5.14,3</t>
  </si>
  <si>
    <t>43.46,9</t>
  </si>
  <si>
    <t>+ 5.42,3</t>
  </si>
  <si>
    <t xml:space="preserve"> 5.27,4</t>
  </si>
  <si>
    <t xml:space="preserve"> 4.07,3</t>
  </si>
  <si>
    <t xml:space="preserve">  40/9</t>
  </si>
  <si>
    <t xml:space="preserve"> 30/1</t>
  </si>
  <si>
    <t xml:space="preserve"> 5.17,5</t>
  </si>
  <si>
    <t xml:space="preserve"> 4.16,8</t>
  </si>
  <si>
    <t xml:space="preserve"> 5.04,1</t>
  </si>
  <si>
    <t xml:space="preserve">  25/1</t>
  </si>
  <si>
    <t xml:space="preserve"> 5.14,4</t>
  </si>
  <si>
    <t xml:space="preserve"> 4.10,6</t>
  </si>
  <si>
    <t xml:space="preserve"> 5.08,5</t>
  </si>
  <si>
    <t xml:space="preserve"> 4.09,8</t>
  </si>
  <si>
    <t>43.58,3</t>
  </si>
  <si>
    <t>+ 5.53,7</t>
  </si>
  <si>
    <t xml:space="preserve"> 5.30,6</t>
  </si>
  <si>
    <t xml:space="preserve"> 4.17,9</t>
  </si>
  <si>
    <t xml:space="preserve"> 5.11,5</t>
  </si>
  <si>
    <t>44.06,7</t>
  </si>
  <si>
    <t>+ 6.02,1</t>
  </si>
  <si>
    <t xml:space="preserve"> 5.17,3</t>
  </si>
  <si>
    <t xml:space="preserve"> 4.27,4</t>
  </si>
  <si>
    <t xml:space="preserve"> 5.17,9</t>
  </si>
  <si>
    <t>44.14,4</t>
  </si>
  <si>
    <t>+ 6.09,8</t>
  </si>
  <si>
    <t xml:space="preserve"> 5.22,8</t>
  </si>
  <si>
    <t xml:space="preserve"> 5.00,9</t>
  </si>
  <si>
    <t xml:space="preserve"> 4.10,7</t>
  </si>
  <si>
    <t>44.14,5</t>
  </si>
  <si>
    <t xml:space="preserve">  38/2</t>
  </si>
  <si>
    <t>+ 6.09,9</t>
  </si>
  <si>
    <t xml:space="preserve"> 5.15,6</t>
  </si>
  <si>
    <t xml:space="preserve"> 5.19,0</t>
  </si>
  <si>
    <t xml:space="preserve"> 5.22,4</t>
  </si>
  <si>
    <t xml:space="preserve"> 4.08,3</t>
  </si>
  <si>
    <t>44.15,5</t>
  </si>
  <si>
    <t>+ 6.10,9</t>
  </si>
  <si>
    <t xml:space="preserve"> 4.38,5</t>
  </si>
  <si>
    <t xml:space="preserve"> 5.05,7</t>
  </si>
  <si>
    <t xml:space="preserve"> 4.23,4</t>
  </si>
  <si>
    <t xml:space="preserve"> 5.21,2</t>
  </si>
  <si>
    <t xml:space="preserve"> 5.17,1</t>
  </si>
  <si>
    <t>44.34,5</t>
  </si>
  <si>
    <t>+ 6.29,9</t>
  </si>
  <si>
    <t xml:space="preserve"> 5.26,7</t>
  </si>
  <si>
    <t xml:space="preserve"> 5.15,7</t>
  </si>
  <si>
    <t xml:space="preserve"> 4.06,2</t>
  </si>
  <si>
    <t xml:space="preserve">  28/2</t>
  </si>
  <si>
    <t xml:space="preserve"> 5.19,2</t>
  </si>
  <si>
    <t xml:space="preserve"> 5.12,5</t>
  </si>
  <si>
    <t>44.48,0</t>
  </si>
  <si>
    <t xml:space="preserve">  32/1</t>
  </si>
  <si>
    <t>+ 6.43,4</t>
  </si>
  <si>
    <t xml:space="preserve"> 5.26,4</t>
  </si>
  <si>
    <t>44.48,7</t>
  </si>
  <si>
    <t>+ 6.44,1</t>
  </si>
  <si>
    <t xml:space="preserve"> 5.23,0</t>
  </si>
  <si>
    <t xml:space="preserve"> 5.13,9</t>
  </si>
  <si>
    <t>45.17,1</t>
  </si>
  <si>
    <t xml:space="preserve">  39/3</t>
  </si>
  <si>
    <t xml:space="preserve">  44/4</t>
  </si>
  <si>
    <t>+ 7.12,5</t>
  </si>
  <si>
    <t xml:space="preserve"> 5.24,7</t>
  </si>
  <si>
    <t xml:space="preserve"> 4.56,8</t>
  </si>
  <si>
    <t>45.34,6</t>
  </si>
  <si>
    <t xml:space="preserve">  48/5</t>
  </si>
  <si>
    <t>+ 7.30,0</t>
  </si>
  <si>
    <t xml:space="preserve"> 5.43,3</t>
  </si>
  <si>
    <t xml:space="preserve"> 5.24,6</t>
  </si>
  <si>
    <t xml:space="preserve"> 5.29,5</t>
  </si>
  <si>
    <t xml:space="preserve"> 4.32,1</t>
  </si>
  <si>
    <t xml:space="preserve"> 5.19,6</t>
  </si>
  <si>
    <t>46.02,4</t>
  </si>
  <si>
    <t>+ 7.57,8</t>
  </si>
  <si>
    <t xml:space="preserve"> 5.38,8</t>
  </si>
  <si>
    <t xml:space="preserve"> 5.22,7</t>
  </si>
  <si>
    <t>46.22,2</t>
  </si>
  <si>
    <t xml:space="preserve">  43/4</t>
  </si>
  <si>
    <t>+ 8.17,6</t>
  </si>
  <si>
    <t xml:space="preserve"> 6.09,6</t>
  </si>
  <si>
    <t xml:space="preserve"> 4.32,4</t>
  </si>
  <si>
    <t xml:space="preserve"> 6.03,8</t>
  </si>
  <si>
    <t xml:space="preserve"> 4.29,0</t>
  </si>
  <si>
    <t>49.28,3</t>
  </si>
  <si>
    <t>+11.23,7</t>
  </si>
  <si>
    <t xml:space="preserve"> 5.58,1</t>
  </si>
  <si>
    <t xml:space="preserve"> 5.59,6</t>
  </si>
  <si>
    <t xml:space="preserve"> 6.08,7</t>
  </si>
  <si>
    <t xml:space="preserve"> 5.01,6</t>
  </si>
  <si>
    <t xml:space="preserve"> 5.52,3</t>
  </si>
  <si>
    <t xml:space="preserve"> 4.37,8</t>
  </si>
  <si>
    <t>51.24,0</t>
  </si>
  <si>
    <t>+13.19,4</t>
  </si>
  <si>
    <t xml:space="preserve">  81/4</t>
  </si>
  <si>
    <t xml:space="preserve">  74/5</t>
  </si>
  <si>
    <t xml:space="preserve">  66/29</t>
  </si>
  <si>
    <t xml:space="preserve">  65/28</t>
  </si>
  <si>
    <t xml:space="preserve">  84/15</t>
  </si>
  <si>
    <t xml:space="preserve">  86/8</t>
  </si>
  <si>
    <t xml:space="preserve">  89/4</t>
  </si>
  <si>
    <t xml:space="preserve">  82/14</t>
  </si>
  <si>
    <t xml:space="preserve">  96/31</t>
  </si>
  <si>
    <t xml:space="preserve">  95/18</t>
  </si>
  <si>
    <t xml:space="preserve">  92/5</t>
  </si>
  <si>
    <t xml:space="preserve">  83/5</t>
  </si>
  <si>
    <t xml:space="preserve">  44/21</t>
  </si>
  <si>
    <t xml:space="preserve">  77/13</t>
  </si>
  <si>
    <t xml:space="preserve"> 0.50</t>
  </si>
  <si>
    <t xml:space="preserve"> 3.32,2</t>
  </si>
  <si>
    <t xml:space="preserve"> 3.20,8</t>
  </si>
  <si>
    <t xml:space="preserve"> 3.37,9</t>
  </si>
  <si>
    <t xml:space="preserve"> 3.21,7</t>
  </si>
  <si>
    <t xml:space="preserve"> 3.32,5</t>
  </si>
  <si>
    <t xml:space="preserve"> 3.37,0</t>
  </si>
  <si>
    <t xml:space="preserve"> 3.19,9</t>
  </si>
  <si>
    <t xml:space="preserve"> 3.47,0</t>
  </si>
  <si>
    <t xml:space="preserve">  13/8</t>
  </si>
  <si>
    <t xml:space="preserve"> 3.23,0</t>
  </si>
  <si>
    <t xml:space="preserve"> 3.41,0</t>
  </si>
  <si>
    <t xml:space="preserve"> 3.25,3</t>
  </si>
  <si>
    <t xml:space="preserve"> 3.52,6</t>
  </si>
  <si>
    <t xml:space="preserve"> 3.32,6</t>
  </si>
  <si>
    <t xml:space="preserve">  12/10</t>
  </si>
  <si>
    <t xml:space="preserve">  15/9</t>
  </si>
  <si>
    <t xml:space="preserve"> 3.55,1</t>
  </si>
  <si>
    <t xml:space="preserve"> 3.34,2</t>
  </si>
  <si>
    <t xml:space="preserve"> 53</t>
  </si>
  <si>
    <t>AKP5</t>
  </si>
  <si>
    <t xml:space="preserve"> 60</t>
  </si>
  <si>
    <t xml:space="preserve"> 66</t>
  </si>
  <si>
    <t>AKP2</t>
  </si>
  <si>
    <t xml:space="preserve"> 87</t>
  </si>
  <si>
    <t>109</t>
  </si>
  <si>
    <t>110</t>
  </si>
  <si>
    <t>3 min. hiljem</t>
  </si>
  <si>
    <t>112</t>
  </si>
  <si>
    <t xml:space="preserve">  17/11</t>
  </si>
  <si>
    <t xml:space="preserve">  17/10</t>
  </si>
  <si>
    <t xml:space="preserve"> 3.24,3</t>
  </si>
  <si>
    <t xml:space="preserve"> 3.46,2</t>
  </si>
  <si>
    <t xml:space="preserve"> 3.34,6</t>
  </si>
  <si>
    <t xml:space="preserve">  18/11</t>
  </si>
  <si>
    <t xml:space="preserve"> 3.53,1</t>
  </si>
  <si>
    <t xml:space="preserve"> 3.31,9</t>
  </si>
  <si>
    <t xml:space="preserve">  13/3</t>
  </si>
  <si>
    <t xml:space="preserve"> 3.49,5</t>
  </si>
  <si>
    <t xml:space="preserve">  10/1</t>
  </si>
  <si>
    <t xml:space="preserve"> 3.28,6</t>
  </si>
  <si>
    <t xml:space="preserve">  24/11</t>
  </si>
  <si>
    <t xml:space="preserve"> 3.59,9</t>
  </si>
  <si>
    <t xml:space="preserve"> 3.29,5</t>
  </si>
  <si>
    <t xml:space="preserve"> 3.30,8</t>
  </si>
  <si>
    <t xml:space="preserve"> 3.51,2</t>
  </si>
  <si>
    <t xml:space="preserve">  11/2</t>
  </si>
  <si>
    <t xml:space="preserve"> 3.57,9</t>
  </si>
  <si>
    <t xml:space="preserve"> 3.34,1</t>
  </si>
  <si>
    <t xml:space="preserve">  16/6</t>
  </si>
  <si>
    <t xml:space="preserve"> 3.54,8</t>
  </si>
  <si>
    <t xml:space="preserve">  74/24</t>
  </si>
  <si>
    <t xml:space="preserve"> 3.57,0</t>
  </si>
  <si>
    <t xml:space="preserve"> 3.40,5</t>
  </si>
  <si>
    <t>POOLTELG</t>
  </si>
  <si>
    <t>AVARII</t>
  </si>
  <si>
    <t>VEOVOLL</t>
  </si>
  <si>
    <t xml:space="preserve"> 3.56,6</t>
  </si>
  <si>
    <t xml:space="preserve">  19/1</t>
  </si>
  <si>
    <t xml:space="preserve"> 3.36,6</t>
  </si>
  <si>
    <t xml:space="preserve">  17/7</t>
  </si>
  <si>
    <t xml:space="preserve"> 3.59,3</t>
  </si>
  <si>
    <t xml:space="preserve"> 3.36,2</t>
  </si>
  <si>
    <t xml:space="preserve">  20/7</t>
  </si>
  <si>
    <t xml:space="preserve"> 3.39,2</t>
  </si>
  <si>
    <t xml:space="preserve">  28/13</t>
  </si>
  <si>
    <t xml:space="preserve"> 4.00,8</t>
  </si>
  <si>
    <t xml:space="preserve"> 3.39,3</t>
  </si>
  <si>
    <t xml:space="preserve">  29/14</t>
  </si>
  <si>
    <t xml:space="preserve">  24/3</t>
  </si>
  <si>
    <t xml:space="preserve">  36/18</t>
  </si>
  <si>
    <t xml:space="preserve">  33/17</t>
  </si>
  <si>
    <t xml:space="preserve"> 3.54,4</t>
  </si>
  <si>
    <t xml:space="preserve"> 3.38,5</t>
  </si>
  <si>
    <t xml:space="preserve"> 3.58,8</t>
  </si>
  <si>
    <t xml:space="preserve"> 3.38,9</t>
  </si>
  <si>
    <t xml:space="preserve">  27/3</t>
  </si>
  <si>
    <t xml:space="preserve">  26/4</t>
  </si>
  <si>
    <t xml:space="preserve"> 3.36,7</t>
  </si>
  <si>
    <t xml:space="preserve">  19/8</t>
  </si>
  <si>
    <t xml:space="preserve">  22/9</t>
  </si>
  <si>
    <t xml:space="preserve"> 3.59,8</t>
  </si>
  <si>
    <t xml:space="preserve">  31/4</t>
  </si>
  <si>
    <t xml:space="preserve">  40/6</t>
  </si>
  <si>
    <t xml:space="preserve">  50/3</t>
  </si>
  <si>
    <t xml:space="preserve">  33/12</t>
  </si>
  <si>
    <t xml:space="preserve">  58/2</t>
  </si>
  <si>
    <t xml:space="preserve">  52/10</t>
  </si>
  <si>
    <t xml:space="preserve">  53/11</t>
  </si>
  <si>
    <t xml:space="preserve">  68/6</t>
  </si>
  <si>
    <t xml:space="preserve">  63/2</t>
  </si>
  <si>
    <t xml:space="preserve">  65/12</t>
  </si>
  <si>
    <t xml:space="preserve">  53/21</t>
  </si>
  <si>
    <t xml:space="preserve">  66/5</t>
  </si>
  <si>
    <t xml:space="preserve">  76/26</t>
  </si>
  <si>
    <t xml:space="preserve">  73/6</t>
  </si>
  <si>
    <t xml:space="preserve">  71/24</t>
  </si>
  <si>
    <t xml:space="preserve">  60/22</t>
  </si>
  <si>
    <t xml:space="preserve">  81/15</t>
  </si>
  <si>
    <t xml:space="preserve">  85/4</t>
  </si>
  <si>
    <t xml:space="preserve">  75/13</t>
  </si>
  <si>
    <t xml:space="preserve">  82/16</t>
  </si>
  <si>
    <t xml:space="preserve">  74/25</t>
  </si>
  <si>
    <t xml:space="preserve">  90/27</t>
  </si>
  <si>
    <t xml:space="preserve">  89/9</t>
  </si>
  <si>
    <t xml:space="preserve">  88/17</t>
  </si>
  <si>
    <t xml:space="preserve"> 4.36,4</t>
  </si>
  <si>
    <t xml:space="preserve"> 4.15,6</t>
  </si>
  <si>
    <t xml:space="preserve">  93/10</t>
  </si>
  <si>
    <t xml:space="preserve">  94/5</t>
  </si>
  <si>
    <t xml:space="preserve">  27/12</t>
  </si>
  <si>
    <t xml:space="preserve">  37/1</t>
  </si>
  <si>
    <t xml:space="preserve"> 3.37,3</t>
  </si>
  <si>
    <t xml:space="preserve"> 4.08,5</t>
  </si>
  <si>
    <t xml:space="preserve"> 3.42,5</t>
  </si>
  <si>
    <t xml:space="preserve">  34/6</t>
  </si>
  <si>
    <t xml:space="preserve"> 4.09,3</t>
  </si>
  <si>
    <t xml:space="preserve">  35/7</t>
  </si>
  <si>
    <t xml:space="preserve"> 3.48,9</t>
  </si>
  <si>
    <t xml:space="preserve">  46/18</t>
  </si>
  <si>
    <t xml:space="preserve"> 4.04,6</t>
  </si>
  <si>
    <t xml:space="preserve"> 3.50,8</t>
  </si>
  <si>
    <t xml:space="preserve">  51/1</t>
  </si>
  <si>
    <t xml:space="preserve"> 4.09,4</t>
  </si>
  <si>
    <t xml:space="preserve"> 3.45,0</t>
  </si>
  <si>
    <t xml:space="preserve">  49/3</t>
  </si>
  <si>
    <t xml:space="preserve"> 3.50,0</t>
  </si>
  <si>
    <t xml:space="preserve"> 3.49,8</t>
  </si>
  <si>
    <t xml:space="preserve">  47/4</t>
  </si>
  <si>
    <t xml:space="preserve"> 3.47,7</t>
  </si>
  <si>
    <t xml:space="preserve">  44/12</t>
  </si>
  <si>
    <t xml:space="preserve"> 4.05,3</t>
  </si>
  <si>
    <t xml:space="preserve"> 3.50,1</t>
  </si>
  <si>
    <t xml:space="preserve">  50/10</t>
  </si>
  <si>
    <t xml:space="preserve"> 4.05,8</t>
  </si>
  <si>
    <t xml:space="preserve"> 3.53,7</t>
  </si>
  <si>
    <t xml:space="preserve">  55/20</t>
  </si>
  <si>
    <t xml:space="preserve"> 4.12,5</t>
  </si>
  <si>
    <t xml:space="preserve">  53/2</t>
  </si>
  <si>
    <t xml:space="preserve"> 3.48,1</t>
  </si>
  <si>
    <t xml:space="preserve">  45/9</t>
  </si>
  <si>
    <t xml:space="preserve"> 3.52,7</t>
  </si>
  <si>
    <t xml:space="preserve"> 4.04,0</t>
  </si>
  <si>
    <t xml:space="preserve"> 3.44,2</t>
  </si>
  <si>
    <t xml:space="preserve">  40/2</t>
  </si>
  <si>
    <t xml:space="preserve"> 3.45,5</t>
  </si>
  <si>
    <t xml:space="preserve"> 3.46,3</t>
  </si>
  <si>
    <t xml:space="preserve">  42/3</t>
  </si>
  <si>
    <t xml:space="preserve"> 3.45,3</t>
  </si>
  <si>
    <t xml:space="preserve">  39/8</t>
  </si>
  <si>
    <t xml:space="preserve"> 4.11,4</t>
  </si>
  <si>
    <t xml:space="preserve"> 3.45,4</t>
  </si>
  <si>
    <t xml:space="preserve">  56/4</t>
  </si>
  <si>
    <t xml:space="preserve"> 4.11,3</t>
  </si>
  <si>
    <t xml:space="preserve">  61/4</t>
  </si>
  <si>
    <t xml:space="preserve"> 4.11,2</t>
  </si>
  <si>
    <t xml:space="preserve"> 4.14,7</t>
  </si>
  <si>
    <t xml:space="preserve">  79/16</t>
  </si>
  <si>
    <t xml:space="preserve"> 4.18,8</t>
  </si>
  <si>
    <t xml:space="preserve"> 3.55,3</t>
  </si>
  <si>
    <t xml:space="preserve">  58/5</t>
  </si>
  <si>
    <t xml:space="preserve"> 4.09,5</t>
  </si>
  <si>
    <t xml:space="preserve"> 3.54,6</t>
  </si>
  <si>
    <t xml:space="preserve"> 4.15,9</t>
  </si>
  <si>
    <t xml:space="preserve"> 3.57,2</t>
  </si>
  <si>
    <t xml:space="preserve">  62/1</t>
  </si>
  <si>
    <t xml:space="preserve">  59/11</t>
  </si>
  <si>
    <t xml:space="preserve">  30/15</t>
  </si>
  <si>
    <t xml:space="preserve"> 4.15,0</t>
  </si>
  <si>
    <t xml:space="preserve">  73/3</t>
  </si>
  <si>
    <t xml:space="preserve"> 3.58,2</t>
  </si>
  <si>
    <t xml:space="preserve">  63/3</t>
  </si>
  <si>
    <t xml:space="preserve">  64/2</t>
  </si>
  <si>
    <t xml:space="preserve">  81/5</t>
  </si>
  <si>
    <t xml:space="preserve"> 4.23,0</t>
  </si>
  <si>
    <t xml:space="preserve"> 3.51,0</t>
  </si>
  <si>
    <t xml:space="preserve">  52/19</t>
  </si>
  <si>
    <t xml:space="preserve">  57/5</t>
  </si>
  <si>
    <t xml:space="preserve"> 4.21,6</t>
  </si>
  <si>
    <t xml:space="preserve"> 4.07,9</t>
  </si>
  <si>
    <t xml:space="preserve">  72/6</t>
  </si>
  <si>
    <t xml:space="preserve"> 4.16,5</t>
  </si>
  <si>
    <t xml:space="preserve">  60/6</t>
  </si>
  <si>
    <t xml:space="preserve"> 4.20,4</t>
  </si>
  <si>
    <t xml:space="preserve">  65/21</t>
  </si>
  <si>
    <t xml:space="preserve"> 4.10,8</t>
  </si>
  <si>
    <t xml:space="preserve">  66/22</t>
  </si>
  <si>
    <t xml:space="preserve"> 5.28,7</t>
  </si>
  <si>
    <t xml:space="preserve">  92/26</t>
  </si>
  <si>
    <t xml:space="preserve"> 4.31,0</t>
  </si>
  <si>
    <t xml:space="preserve">  70/13</t>
  </si>
  <si>
    <t xml:space="preserve"> 4.36,7</t>
  </si>
  <si>
    <t xml:space="preserve"> 4.13,3</t>
  </si>
  <si>
    <t xml:space="preserve">  78/7</t>
  </si>
  <si>
    <t xml:space="preserve"> 4.28,7</t>
  </si>
  <si>
    <t xml:space="preserve">  86/9</t>
  </si>
  <si>
    <t xml:space="preserve"> 4.37,2</t>
  </si>
  <si>
    <t xml:space="preserve"> 4.17,5</t>
  </si>
  <si>
    <t xml:space="preserve"> 4.37,1</t>
  </si>
  <si>
    <t xml:space="preserve"> 4.20,9</t>
  </si>
  <si>
    <t xml:space="preserve"> 4.22,6</t>
  </si>
  <si>
    <t xml:space="preserve">  69/12</t>
  </si>
  <si>
    <t xml:space="preserve"> 4.39,6</t>
  </si>
  <si>
    <t xml:space="preserve"> 4.34,5</t>
  </si>
  <si>
    <t xml:space="preserve"> 4.10,5</t>
  </si>
  <si>
    <t xml:space="preserve">  75/14</t>
  </si>
  <si>
    <t xml:space="preserve"> 4.22,1</t>
  </si>
  <si>
    <t xml:space="preserve">  67/23</t>
  </si>
  <si>
    <t xml:space="preserve"> 4.04,9</t>
  </si>
  <si>
    <t xml:space="preserve"> 4.45,6</t>
  </si>
  <si>
    <t xml:space="preserve"> 4.34,3</t>
  </si>
  <si>
    <t xml:space="preserve">  88/25</t>
  </si>
  <si>
    <t xml:space="preserve"> 4.42,9</t>
  </si>
  <si>
    <t xml:space="preserve"> 4.40,6</t>
  </si>
  <si>
    <t xml:space="preserve">  77/15</t>
  </si>
  <si>
    <t xml:space="preserve"> 4.48,7</t>
  </si>
  <si>
    <t xml:space="preserve"> 4.40,1</t>
  </si>
  <si>
    <t xml:space="preserve">  89/17</t>
  </si>
  <si>
    <t xml:space="preserve"> 5.03,4</t>
  </si>
  <si>
    <t xml:space="preserve"> 4.29,8</t>
  </si>
  <si>
    <t xml:space="preserve">  91/10</t>
  </si>
  <si>
    <t xml:space="preserve">  87/10</t>
  </si>
  <si>
    <t xml:space="preserve"> 4.48,6</t>
  </si>
  <si>
    <t xml:space="preserve"> 4.46,8</t>
  </si>
  <si>
    <t xml:space="preserve"> 5.10,2</t>
  </si>
  <si>
    <t xml:space="preserve">  89/5</t>
  </si>
  <si>
    <t xml:space="preserve"> 3.35,7</t>
  </si>
  <si>
    <t xml:space="preserve">  21/2</t>
  </si>
  <si>
    <t xml:space="preserve">  19/2</t>
  </si>
  <si>
    <t xml:space="preserve"> 4.26,4</t>
  </si>
  <si>
    <t xml:space="preserve"> 4.05,0</t>
  </si>
  <si>
    <t xml:space="preserve">  68/4</t>
  </si>
  <si>
    <t>MOOTOR</t>
  </si>
  <si>
    <t xml:space="preserve">  20/1</t>
  </si>
  <si>
    <t xml:space="preserve"> 4.01,6</t>
  </si>
  <si>
    <t xml:space="preserve"> 3.40,8</t>
  </si>
  <si>
    <t xml:space="preserve">   9/2</t>
  </si>
  <si>
    <t xml:space="preserve"> 3.42,7</t>
  </si>
  <si>
    <t xml:space="preserve">  12/1</t>
  </si>
  <si>
    <t xml:space="preserve"> 4.39,7</t>
  </si>
  <si>
    <t xml:space="preserve">  90/7</t>
  </si>
  <si>
    <t xml:space="preserve"> 4.04,8</t>
  </si>
  <si>
    <t>OFF</t>
  </si>
  <si>
    <t xml:space="preserve">  12/4</t>
  </si>
  <si>
    <t xml:space="preserve"> 5.05,1</t>
  </si>
  <si>
    <t>KÄIGUKAST</t>
  </si>
  <si>
    <t xml:space="preserve"> 4.05,9</t>
  </si>
  <si>
    <t>DIFFER</t>
  </si>
  <si>
    <t xml:space="preserve">  14/5</t>
  </si>
  <si>
    <t xml:space="preserve"> 7.50,7</t>
  </si>
  <si>
    <t>RATAS</t>
  </si>
  <si>
    <t xml:space="preserve"> 101/19</t>
  </si>
  <si>
    <t>AMORT</t>
  </si>
  <si>
    <t>LK4F</t>
  </si>
  <si>
    <t xml:space="preserve">  54</t>
  </si>
  <si>
    <t>AKP5B</t>
  </si>
  <si>
    <t>LK5S</t>
  </si>
  <si>
    <t xml:space="preserve">  85</t>
  </si>
  <si>
    <t>LK4S</t>
  </si>
  <si>
    <t xml:space="preserve">  92</t>
  </si>
  <si>
    <t xml:space="preserve"> 110</t>
  </si>
  <si>
    <t>AKP7</t>
  </si>
  <si>
    <t>Auendorf/Haav</t>
  </si>
  <si>
    <t xml:space="preserve"> 2.45,8</t>
  </si>
  <si>
    <t>Ottis/Kilter</t>
  </si>
  <si>
    <t xml:space="preserve"> 3.00,8</t>
  </si>
  <si>
    <t xml:space="preserve"> 2.54,9</t>
  </si>
  <si>
    <t xml:space="preserve">  46/21</t>
  </si>
  <si>
    <t xml:space="preserve">  46/20</t>
  </si>
  <si>
    <t xml:space="preserve">  85/26</t>
  </si>
  <si>
    <t>Neuhaus/Reimal</t>
  </si>
  <si>
    <t xml:space="preserve"> 3.05,4</t>
  </si>
  <si>
    <t xml:space="preserve"> 2.44,1</t>
  </si>
  <si>
    <t xml:space="preserve">  55/3</t>
  </si>
  <si>
    <t xml:space="preserve">  61/23</t>
  </si>
  <si>
    <t xml:space="preserve">  96/30</t>
  </si>
  <si>
    <t>Mäemurd/Allika</t>
  </si>
  <si>
    <t xml:space="preserve"> 3.25,0</t>
  </si>
  <si>
    <t xml:space="preserve">  92/30</t>
  </si>
  <si>
    <t>Raun/Voksepp</t>
  </si>
  <si>
    <t xml:space="preserve"> 3.08,8</t>
  </si>
  <si>
    <t xml:space="preserve"> 3.02,8</t>
  </si>
  <si>
    <t xml:space="preserve"> 2.48,3</t>
  </si>
  <si>
    <t xml:space="preserve">  53/3</t>
  </si>
  <si>
    <t xml:space="preserve">  67/4</t>
  </si>
  <si>
    <t xml:space="preserve"> 2.52,9</t>
  </si>
  <si>
    <t xml:space="preserve">  79/6</t>
  </si>
  <si>
    <t xml:space="preserve"> 3.14,0</t>
  </si>
  <si>
    <t xml:space="preserve"> 3.06,8</t>
  </si>
  <si>
    <t xml:space="preserve">  78/5</t>
  </si>
  <si>
    <t xml:space="preserve">  67/3</t>
  </si>
  <si>
    <t>Kikkatalo/Kikkatalo</t>
  </si>
  <si>
    <t xml:space="preserve"> 3.04,5</t>
  </si>
  <si>
    <t xml:space="preserve">  89/8</t>
  </si>
  <si>
    <t xml:space="preserve"> 3.03,9</t>
  </si>
  <si>
    <t xml:space="preserve">  72/2</t>
  </si>
  <si>
    <t xml:space="preserve">  54/2</t>
  </si>
  <si>
    <t xml:space="preserve"> 3.04,6</t>
  </si>
  <si>
    <t xml:space="preserve">  94/6</t>
  </si>
  <si>
    <t xml:space="preserve"> 2.55,7</t>
  </si>
  <si>
    <t xml:space="preserve">  90/9</t>
  </si>
  <si>
    <t xml:space="preserve"> 2.53,4</t>
  </si>
  <si>
    <t xml:space="preserve">  69/3</t>
  </si>
  <si>
    <t xml:space="preserve">  81/6</t>
  </si>
  <si>
    <t xml:space="preserve"> 3.03,3</t>
  </si>
  <si>
    <t xml:space="preserve"> 3.21,6</t>
  </si>
  <si>
    <t xml:space="preserve">  88/6</t>
  </si>
  <si>
    <t xml:space="preserve"> 3.12,7</t>
  </si>
  <si>
    <t xml:space="preserve"> 3.08,9</t>
  </si>
  <si>
    <t xml:space="preserve">  75/5</t>
  </si>
  <si>
    <t xml:space="preserve">  70/3</t>
  </si>
  <si>
    <t>Jaago/Kantsik</t>
  </si>
  <si>
    <t xml:space="preserve"> 3.12,5</t>
  </si>
  <si>
    <t xml:space="preserve">  74/4</t>
  </si>
  <si>
    <t xml:space="preserve">  71/4</t>
  </si>
  <si>
    <t>Tonutare/Rahuoja</t>
  </si>
  <si>
    <t xml:space="preserve"> 3.14,3</t>
  </si>
  <si>
    <t xml:space="preserve">  79/13</t>
  </si>
  <si>
    <t xml:space="preserve">  61/12</t>
  </si>
  <si>
    <t xml:space="preserve">  78/16</t>
  </si>
  <si>
    <t>Seljamäe/Mäestu</t>
  </si>
  <si>
    <t xml:space="preserve"> 3.16,5</t>
  </si>
  <si>
    <t xml:space="preserve">  81/3</t>
  </si>
  <si>
    <t xml:space="preserve">  79/3</t>
  </si>
  <si>
    <t xml:space="preserve">  60/2</t>
  </si>
  <si>
    <t>Nolvak/Guljajev</t>
  </si>
  <si>
    <t xml:space="preserve"> 3.15,0</t>
  </si>
  <si>
    <t xml:space="preserve"> 3.11,0</t>
  </si>
  <si>
    <t xml:space="preserve"> 2.55,0</t>
  </si>
  <si>
    <t xml:space="preserve">  80/6</t>
  </si>
  <si>
    <t xml:space="preserve">  76/6</t>
  </si>
  <si>
    <t xml:space="preserve">  87/8</t>
  </si>
  <si>
    <t>Soidla/Franke</t>
  </si>
  <si>
    <t xml:space="preserve">  85/9</t>
  </si>
  <si>
    <t xml:space="preserve">  77/9</t>
  </si>
  <si>
    <t xml:space="preserve">  73/5</t>
  </si>
  <si>
    <t xml:space="preserve"> 3.17,0</t>
  </si>
  <si>
    <t xml:space="preserve"> 3.14,1</t>
  </si>
  <si>
    <t xml:space="preserve">  83/8</t>
  </si>
  <si>
    <t xml:space="preserve">  78/10</t>
  </si>
  <si>
    <t xml:space="preserve">  81/7</t>
  </si>
  <si>
    <t>Kiil/Liblik</t>
  </si>
  <si>
    <t xml:space="preserve"> 3.18,0</t>
  </si>
  <si>
    <t xml:space="preserve"> 3.18,4</t>
  </si>
  <si>
    <t xml:space="preserve">  84/28</t>
  </si>
  <si>
    <t xml:space="preserve">  83/26</t>
  </si>
  <si>
    <t>Sepp/Laanekivi</t>
  </si>
  <si>
    <t xml:space="preserve"> 3.20,6</t>
  </si>
  <si>
    <t xml:space="preserve">  91/31</t>
  </si>
  <si>
    <t xml:space="preserve">  85/27</t>
  </si>
  <si>
    <t xml:space="preserve">  63/22</t>
  </si>
  <si>
    <t xml:space="preserve"> 3.18,9</t>
  </si>
  <si>
    <t xml:space="preserve"> 3.25,2</t>
  </si>
  <si>
    <t xml:space="preserve">  86/29</t>
  </si>
  <si>
    <t xml:space="preserve">  93/31</t>
  </si>
  <si>
    <t xml:space="preserve">  88/28</t>
  </si>
  <si>
    <t>Raun/Kaasik</t>
  </si>
  <si>
    <t xml:space="preserve"> 3.29,2</t>
  </si>
  <si>
    <t xml:space="preserve"> 3.19,6</t>
  </si>
  <si>
    <t xml:space="preserve">  96/10</t>
  </si>
  <si>
    <t xml:space="preserve">  84/8</t>
  </si>
  <si>
    <t xml:space="preserve">  77/5</t>
  </si>
  <si>
    <t>Altmäe/Tavala</t>
  </si>
  <si>
    <t xml:space="preserve"> 3.26,4</t>
  </si>
  <si>
    <t xml:space="preserve"> 2.53,2</t>
  </si>
  <si>
    <t xml:space="preserve">  92/15</t>
  </si>
  <si>
    <t xml:space="preserve">  90/15</t>
  </si>
  <si>
    <t xml:space="preserve">  80/17</t>
  </si>
  <si>
    <t>Jogi/Vaher</t>
  </si>
  <si>
    <t xml:space="preserve"> 3.21,2</t>
  </si>
  <si>
    <t xml:space="preserve">  87/30</t>
  </si>
  <si>
    <t xml:space="preserve">  86/28</t>
  </si>
  <si>
    <t xml:space="preserve">  92/29</t>
  </si>
  <si>
    <t>Eichfuss/Otsa</t>
  </si>
  <si>
    <t xml:space="preserve"> 3.27,3</t>
  </si>
  <si>
    <t xml:space="preserve">  94/32</t>
  </si>
  <si>
    <t xml:space="preserve">  79/25</t>
  </si>
  <si>
    <t xml:space="preserve">  98/31</t>
  </si>
  <si>
    <t>Hansen/Tedre</t>
  </si>
  <si>
    <t xml:space="preserve"> 3.28,2</t>
  </si>
  <si>
    <t xml:space="preserve"> 3.21,5</t>
  </si>
  <si>
    <t xml:space="preserve"> 2.57,5</t>
  </si>
  <si>
    <t xml:space="preserve">  95/9</t>
  </si>
  <si>
    <t xml:space="preserve">  87/9</t>
  </si>
  <si>
    <t xml:space="preserve">  95/10</t>
  </si>
  <si>
    <t>Noormägi/Lepp</t>
  </si>
  <si>
    <t xml:space="preserve"> 3.34,9</t>
  </si>
  <si>
    <t xml:space="preserve"> 3.16,8</t>
  </si>
  <si>
    <t xml:space="preserve"> 100/11</t>
  </si>
  <si>
    <t xml:space="preserve">  82/7</t>
  </si>
  <si>
    <t xml:space="preserve">  91/9</t>
  </si>
  <si>
    <t>Vahter/Kose</t>
  </si>
  <si>
    <t xml:space="preserve"> 3.42,4</t>
  </si>
  <si>
    <t xml:space="preserve"> 3.24,8</t>
  </si>
  <si>
    <t xml:space="preserve"> 104/33</t>
  </si>
  <si>
    <t xml:space="preserve">  91/29</t>
  </si>
  <si>
    <t xml:space="preserve">  52/18</t>
  </si>
  <si>
    <t xml:space="preserve"> 3.25,4</t>
  </si>
  <si>
    <t xml:space="preserve"> 3.31,4</t>
  </si>
  <si>
    <t xml:space="preserve">  88/7</t>
  </si>
  <si>
    <t xml:space="preserve">  97/11</t>
  </si>
  <si>
    <t xml:space="preserve">  84/7</t>
  </si>
  <si>
    <t>Taal/Aberthal</t>
  </si>
  <si>
    <t xml:space="preserve"> 3.31,0</t>
  </si>
  <si>
    <t xml:space="preserve"> 3.30,5</t>
  </si>
  <si>
    <t xml:space="preserve"> 2.50,0</t>
  </si>
  <si>
    <t xml:space="preserve">  97/4</t>
  </si>
  <si>
    <t xml:space="preserve">  96/4</t>
  </si>
  <si>
    <t>Alas/Rand</t>
  </si>
  <si>
    <t xml:space="preserve"> 3.30,0</t>
  </si>
  <si>
    <t xml:space="preserve"> 3.00,3</t>
  </si>
  <si>
    <t xml:space="preserve">  88/10</t>
  </si>
  <si>
    <t xml:space="preserve">  95/11</t>
  </si>
  <si>
    <t xml:space="preserve">  97/10</t>
  </si>
  <si>
    <t>Liias/Jürgens</t>
  </si>
  <si>
    <t xml:space="preserve"> 3.42,3</t>
  </si>
  <si>
    <t xml:space="preserve"> 2.51,4</t>
  </si>
  <si>
    <t xml:space="preserve"> 103/20</t>
  </si>
  <si>
    <t xml:space="preserve">  94/16</t>
  </si>
  <si>
    <t xml:space="preserve">  76/15</t>
  </si>
  <si>
    <t>Laansoo/Sadam</t>
  </si>
  <si>
    <t xml:space="preserve"> 3.31,3</t>
  </si>
  <si>
    <t xml:space="preserve">  98/16</t>
  </si>
  <si>
    <t xml:space="preserve">  97/17</t>
  </si>
  <si>
    <t xml:space="preserve"> 100/20</t>
  </si>
  <si>
    <t>Noormägi/Sepp</t>
  </si>
  <si>
    <t xml:space="preserve"> 3.39,5</t>
  </si>
  <si>
    <t xml:space="preserve"> 3.31,8</t>
  </si>
  <si>
    <t xml:space="preserve"> 102/19</t>
  </si>
  <si>
    <t xml:space="preserve">  99/18</t>
  </si>
  <si>
    <t xml:space="preserve">  93/18</t>
  </si>
  <si>
    <t>Juhe/Kimber</t>
  </si>
  <si>
    <t xml:space="preserve"> 3.56,5</t>
  </si>
  <si>
    <t xml:space="preserve"> 107/12</t>
  </si>
  <si>
    <t xml:space="preserve">  74/8</t>
  </si>
  <si>
    <t xml:space="preserve"> 101/11</t>
  </si>
  <si>
    <t>Pehme/Saar</t>
  </si>
  <si>
    <t xml:space="preserve"> 3.33,5</t>
  </si>
  <si>
    <t xml:space="preserve">  99/17</t>
  </si>
  <si>
    <t xml:space="preserve"> 100/19</t>
  </si>
  <si>
    <t xml:space="preserve">  99/19</t>
  </si>
  <si>
    <t>Rosin/Tomingas</t>
  </si>
  <si>
    <t xml:space="preserve"> 3.38,0</t>
  </si>
  <si>
    <t xml:space="preserve"> 3.53,4</t>
  </si>
  <si>
    <t xml:space="preserve"> 101/18</t>
  </si>
  <si>
    <t xml:space="preserve"> 102/20</t>
  </si>
  <si>
    <t xml:space="preserve">  73/14</t>
  </si>
  <si>
    <t>Elfenbein/Iva</t>
  </si>
  <si>
    <t xml:space="preserve"> 3.47,9</t>
  </si>
  <si>
    <t xml:space="preserve"> 3.43,7</t>
  </si>
  <si>
    <t xml:space="preserve"> 3.11,3</t>
  </si>
  <si>
    <t xml:space="preserve"> 105/5</t>
  </si>
  <si>
    <t xml:space="preserve"> 101/5</t>
  </si>
  <si>
    <t xml:space="preserve"> 102/5</t>
  </si>
  <si>
    <t xml:space="preserve"> 3.09,2</t>
  </si>
  <si>
    <t xml:space="preserve"> 5.47,3</t>
  </si>
  <si>
    <t>13.29,9</t>
  </si>
  <si>
    <t xml:space="preserve"> 3.08,6</t>
  </si>
  <si>
    <t>Virveste/Joelaid</t>
  </si>
  <si>
    <t xml:space="preserve"> 3.26,7</t>
  </si>
  <si>
    <t xml:space="preserve"> 3.21,9</t>
  </si>
  <si>
    <t xml:space="preserve">  93/8</t>
  </si>
  <si>
    <t xml:space="preserve">  89/10</t>
  </si>
  <si>
    <t>Kalme/Toomingas</t>
  </si>
  <si>
    <t xml:space="preserve">  82/27</t>
  </si>
  <si>
    <t>Tammoja/Tapo</t>
  </si>
  <si>
    <t xml:space="preserve"> 3.25,5</t>
  </si>
  <si>
    <t xml:space="preserve">  90/14</t>
  </si>
  <si>
    <t>Evestus/Purde</t>
  </si>
  <si>
    <t xml:space="preserve"> 3.56,4</t>
  </si>
  <si>
    <t xml:space="preserve"> 106/11</t>
  </si>
  <si>
    <t>Lüüding/Rander</t>
  </si>
  <si>
    <t xml:space="preserve"> 3.52 km</t>
  </si>
  <si>
    <t xml:space="preserve">  49.35 km/h</t>
  </si>
  <si>
    <t>Pihel/Asari</t>
  </si>
  <si>
    <t xml:space="preserve"> 2.46,1</t>
  </si>
  <si>
    <t>Tammoja/Tammoja</t>
  </si>
  <si>
    <t xml:space="preserve"> 2.24,4</t>
  </si>
  <si>
    <t>Lee/Nommik</t>
  </si>
  <si>
    <t xml:space="preserve"> 2.52,2</t>
  </si>
  <si>
    <t>Lepp/Trave</t>
  </si>
  <si>
    <t xml:space="preserve"> 2.28,8</t>
  </si>
  <si>
    <t xml:space="preserve"> 2.54,7</t>
  </si>
  <si>
    <t xml:space="preserve"> 2.54,2</t>
  </si>
  <si>
    <t xml:space="preserve"> 2.58,7</t>
  </si>
  <si>
    <t xml:space="preserve"> 2.58,1</t>
  </si>
  <si>
    <t xml:space="preserve"> 2.37,9</t>
  </si>
  <si>
    <t xml:space="preserve"> 2.55,8</t>
  </si>
  <si>
    <t>Järveots/Järveots</t>
  </si>
  <si>
    <t>Aava/Peegel</t>
  </si>
  <si>
    <t xml:space="preserve"> 2.40,7</t>
  </si>
  <si>
    <t xml:space="preserve"> 2.54,8</t>
  </si>
  <si>
    <t>Mölder/Tiitson</t>
  </si>
  <si>
    <t xml:space="preserve"> 2.34,8</t>
  </si>
  <si>
    <t xml:space="preserve"> 3.02,3</t>
  </si>
  <si>
    <t xml:space="preserve"> 2.59,8</t>
  </si>
  <si>
    <t xml:space="preserve"> 2.32,8</t>
  </si>
  <si>
    <t>Hobelaid/Käsk</t>
  </si>
  <si>
    <t xml:space="preserve"> 2.41,3</t>
  </si>
  <si>
    <t xml:space="preserve"> 2.38,2</t>
  </si>
  <si>
    <t xml:space="preserve"> 3.02,1</t>
  </si>
  <si>
    <t xml:space="preserve"> 2.38,5</t>
  </si>
  <si>
    <t xml:space="preserve"> 2.39,3</t>
  </si>
  <si>
    <t xml:space="preserve"> 3.03,4</t>
  </si>
  <si>
    <t xml:space="preserve"> 3.08,0</t>
  </si>
  <si>
    <t>Ehrbach/Jalakas</t>
  </si>
  <si>
    <t xml:space="preserve"> 2.56,6</t>
  </si>
  <si>
    <t xml:space="preserve">  37/14</t>
  </si>
  <si>
    <t xml:space="preserve"> 3.02,5</t>
  </si>
  <si>
    <t xml:space="preserve"> 2.46,0</t>
  </si>
  <si>
    <t xml:space="preserve"> 3.02,7</t>
  </si>
  <si>
    <t xml:space="preserve"> 2.46,4</t>
  </si>
  <si>
    <t xml:space="preserve"> 3.01,4</t>
  </si>
  <si>
    <t>Riisberg/Kivi</t>
  </si>
  <si>
    <t xml:space="preserve"> 3.01,7</t>
  </si>
  <si>
    <t xml:space="preserve">  49/11</t>
  </si>
  <si>
    <t xml:space="preserve"> 3.00,1</t>
  </si>
  <si>
    <t xml:space="preserve"> 2.44,7</t>
  </si>
  <si>
    <t xml:space="preserve"> 3.08,5</t>
  </si>
  <si>
    <t xml:space="preserve"> 2.42,3</t>
  </si>
  <si>
    <t xml:space="preserve"> 2.50,8</t>
  </si>
  <si>
    <t xml:space="preserve">  58/4</t>
  </si>
  <si>
    <t xml:space="preserve"> 3.01,1</t>
  </si>
  <si>
    <t>Aadussoo/Aadussoo</t>
  </si>
  <si>
    <t xml:space="preserve"> 2.45,6</t>
  </si>
  <si>
    <t xml:space="preserve"> 3.06,7</t>
  </si>
  <si>
    <t xml:space="preserve">  64/5</t>
  </si>
  <si>
    <t xml:space="preserve"> 3.05,7</t>
  </si>
  <si>
    <t xml:space="preserve"> 2.44,3</t>
  </si>
  <si>
    <t xml:space="preserve">  61/5</t>
  </si>
  <si>
    <t xml:space="preserve">  56/2</t>
  </si>
  <si>
    <t xml:space="preserve"> 2.48,7</t>
  </si>
  <si>
    <t xml:space="preserve"> 2.57,9</t>
  </si>
  <si>
    <t xml:space="preserve"> 3.16,7</t>
  </si>
  <si>
    <t xml:space="preserve">  62/6</t>
  </si>
  <si>
    <t xml:space="preserve"> 2.53,7</t>
  </si>
  <si>
    <t xml:space="preserve">  66/6</t>
  </si>
  <si>
    <t xml:space="preserve"> 2.52,7</t>
  </si>
  <si>
    <t xml:space="preserve"> 3.22,6</t>
  </si>
  <si>
    <t>Eichfuss/Vikat</t>
  </si>
  <si>
    <t xml:space="preserve"> 2.58,8</t>
  </si>
  <si>
    <t xml:space="preserve"> 3.34,8</t>
  </si>
  <si>
    <t xml:space="preserve">  70/7</t>
  </si>
  <si>
    <t>Kruuser/Kruuser</t>
  </si>
  <si>
    <t>Mitsubishi Golt</t>
  </si>
  <si>
    <t>Cärolyn Soidla</t>
  </si>
  <si>
    <t>BMW 318TI</t>
  </si>
  <si>
    <t>Jüri.Bruno Asari</t>
  </si>
  <si>
    <t>Tarmo Lee</t>
  </si>
  <si>
    <t>Kristjan Peegel</t>
  </si>
  <si>
    <t>BMW 330I</t>
  </si>
  <si>
    <t>Eva.Lota Eespakk</t>
  </si>
  <si>
    <t>Marek Tammoja</t>
  </si>
  <si>
    <t>Tiina Ehrbach</t>
  </si>
  <si>
    <t>Nele Jalakas</t>
  </si>
  <si>
    <t>SK Vilgasralli</t>
  </si>
  <si>
    <t>Jaak Riisberg</t>
  </si>
  <si>
    <t>Taavi Kivi</t>
  </si>
  <si>
    <t>Riho Eichfuss</t>
  </si>
  <si>
    <t>Ivar Säde</t>
  </si>
  <si>
    <t>Raul Mölder</t>
  </si>
  <si>
    <t>Enri Tiitson</t>
  </si>
  <si>
    <t>AZLK 2140</t>
  </si>
  <si>
    <t>Maria Trave</t>
  </si>
  <si>
    <t>Lauri Hobelaid</t>
  </si>
  <si>
    <t>Kristel Käsk</t>
  </si>
  <si>
    <t>Raigo Aadussoo</t>
  </si>
  <si>
    <t>Gert Aadussoo</t>
  </si>
  <si>
    <t>BMW 318I</t>
  </si>
  <si>
    <t>BMW 318</t>
  </si>
  <si>
    <t>Siim Järveots</t>
  </si>
  <si>
    <t>Priit Järveots</t>
  </si>
  <si>
    <t>Auendorf/Lessuk</t>
  </si>
  <si>
    <t>Kärp/Mändla</t>
  </si>
  <si>
    <t xml:space="preserve"> 4.01,3</t>
  </si>
  <si>
    <t>Roosileht/Uesson</t>
  </si>
  <si>
    <t xml:space="preserve"> 3.18,8</t>
  </si>
  <si>
    <t>Arula/Laurits</t>
  </si>
  <si>
    <t xml:space="preserve"> 3.26,3</t>
  </si>
  <si>
    <t>Korgesaar/Korgesaar</t>
  </si>
  <si>
    <t>Lepp/Koppel</t>
  </si>
  <si>
    <t>Tinno/Vilu</t>
  </si>
  <si>
    <t>Toim/Pirnipuu</t>
  </si>
  <si>
    <t>Kaasik/Mägi</t>
  </si>
  <si>
    <t>Lepp/Lepp</t>
  </si>
  <si>
    <t>Tammel/Tammel</t>
  </si>
  <si>
    <t>Pleshanov/Shirokova</t>
  </si>
  <si>
    <t>Jakobi/Jakobi</t>
  </si>
  <si>
    <t>Kuutok/Uustalu</t>
  </si>
  <si>
    <t>Matikainen/Gutmann</t>
  </si>
  <si>
    <t>Roop/Tobias</t>
  </si>
  <si>
    <t>Märtson/Pukk</t>
  </si>
  <si>
    <t xml:space="preserve">  39</t>
  </si>
  <si>
    <t xml:space="preserve">  11/1</t>
  </si>
  <si>
    <t xml:space="preserve">   5/1</t>
  </si>
  <si>
    <t xml:space="preserve">  23/10</t>
  </si>
  <si>
    <t xml:space="preserve">  41/18</t>
  </si>
  <si>
    <t xml:space="preserve">  57/4</t>
  </si>
  <si>
    <t xml:space="preserve">  14/3</t>
  </si>
  <si>
    <t xml:space="preserve">  12/2</t>
  </si>
  <si>
    <t xml:space="preserve">  25</t>
  </si>
  <si>
    <t xml:space="preserve">  22/1</t>
  </si>
  <si>
    <t xml:space="preserve">  44/3</t>
  </si>
  <si>
    <t xml:space="preserve">  43/1</t>
  </si>
  <si>
    <t xml:space="preserve">  55</t>
  </si>
  <si>
    <t xml:space="preserve">  31/5</t>
  </si>
  <si>
    <t xml:space="preserve">  60/5</t>
  </si>
  <si>
    <t xml:space="preserve">  23</t>
  </si>
  <si>
    <t xml:space="preserve">  20</t>
  </si>
  <si>
    <t xml:space="preserve">  51/2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</si>
  <si>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</si>
  <si>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</si>
  <si>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</si>
  <si>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</si>
  <si>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</si>
  <si>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</si>
  <si>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</si>
  <si>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</si>
  <si>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</si>
  <si>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</si>
  <si>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</si>
  <si>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</si>
  <si>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</si>
  <si>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</si>
  <si>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</si>
  <si>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</si>
  <si>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</si>
  <si>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</si>
  <si>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</si>
  <si>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</si>
  <si>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</si>
  <si>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</si>
  <si>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</si>
  <si>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</si>
  <si>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</si>
  <si>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</si>
  <si>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</si>
  <si>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</si>
  <si>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</si>
  <si>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</si>
  <si>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</si>
  <si>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</si>
  <si>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</si>
  <si>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</si>
  <si>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</si>
  <si>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</si>
  <si>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</si>
  <si>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</si>
  <si>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 xml:space="preserve">  2.</t>
  </si>
  <si>
    <t xml:space="preserve">  3.</t>
  </si>
  <si>
    <t xml:space="preserve">  4.</t>
  </si>
  <si>
    <t>BTR Racing</t>
  </si>
  <si>
    <t xml:space="preserve">  5.</t>
  </si>
  <si>
    <t xml:space="preserve">  6.</t>
  </si>
  <si>
    <t xml:space="preserve">  7.</t>
  </si>
  <si>
    <t>4WD</t>
  </si>
  <si>
    <t xml:space="preserve">  8.</t>
  </si>
  <si>
    <t xml:space="preserve">  9.</t>
  </si>
  <si>
    <t xml:space="preserve"> 10.</t>
  </si>
  <si>
    <t>2WV</t>
  </si>
  <si>
    <t>2WS</t>
  </si>
  <si>
    <t>BMW 320I</t>
  </si>
  <si>
    <t>J18</t>
  </si>
  <si>
    <t>BMW 325</t>
  </si>
  <si>
    <t>MLL</t>
  </si>
  <si>
    <t>AZLK 412</t>
  </si>
  <si>
    <t>2WN</t>
  </si>
  <si>
    <t>SU</t>
  </si>
  <si>
    <t>J16</t>
  </si>
  <si>
    <t>BMW 320</t>
  </si>
  <si>
    <t>OT Racing</t>
  </si>
  <si>
    <t>Osa2 karistus</t>
  </si>
  <si>
    <t>Osa3 karistus</t>
  </si>
  <si>
    <t>Osa4 karistus</t>
  </si>
  <si>
    <t xml:space="preserve">  1/1</t>
  </si>
  <si>
    <t xml:space="preserve">   1/1</t>
  </si>
  <si>
    <t>+ 0.00,0</t>
  </si>
  <si>
    <t xml:space="preserve">   2/2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</si>
  <si>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</si>
  <si>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</si>
  <si>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</si>
  <si>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</si>
  <si>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</si>
  <si>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</si>
  <si>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</si>
  <si>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</si>
  <si>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  3</t>
  </si>
  <si>
    <t>BMW 316</t>
  </si>
  <si>
    <t>BMW 323</t>
  </si>
  <si>
    <t>VAZ 2105</t>
  </si>
  <si>
    <t>VAZ 2107</t>
  </si>
  <si>
    <t>BMW 325I</t>
  </si>
  <si>
    <t>VAZ 2106</t>
  </si>
  <si>
    <t>00</t>
  </si>
  <si>
    <t xml:space="preserve">  2/2</t>
  </si>
  <si>
    <t xml:space="preserve">  3/3</t>
  </si>
  <si>
    <t xml:space="preserve">  68</t>
  </si>
  <si>
    <t xml:space="preserve">  21</t>
  </si>
  <si>
    <t xml:space="preserve">  17</t>
  </si>
  <si>
    <t xml:space="preserve">  14</t>
  </si>
  <si>
    <t xml:space="preserve">   5</t>
  </si>
  <si>
    <t>BMW 318IS</t>
  </si>
  <si>
    <t xml:space="preserve">   3/3</t>
  </si>
  <si>
    <t xml:space="preserve">   4/4</t>
  </si>
  <si>
    <t xml:space="preserve">   5/5</t>
  </si>
  <si>
    <t>VIP</t>
  </si>
  <si>
    <t>Osa1 karistus</t>
  </si>
  <si>
    <t>LK9</t>
  </si>
  <si>
    <t>LK10</t>
  </si>
  <si>
    <t>LK11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</si>
  <si>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</si>
  <si>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</si>
  <si>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</si>
  <si>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</si>
  <si>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</si>
  <si>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</si>
  <si>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</si>
  <si>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</si>
  <si>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</si>
  <si>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</si>
  <si>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</si>
  <si>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</si>
  <si>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</si>
  <si>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</si>
  <si>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</si>
  <si>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</si>
  <si>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</si>
  <si>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</si>
  <si>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</si>
  <si>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</si>
  <si>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</si>
  <si>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</si>
  <si>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</si>
  <si>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</si>
  <si>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</si>
  <si>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</si>
  <si>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</si>
  <si>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</si>
  <si>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</si>
  <si>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</si>
  <si>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</si>
  <si>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</si>
  <si>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</si>
  <si>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</si>
  <si>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</si>
  <si>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</si>
  <si>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</si>
  <si>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</si>
  <si>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</si>
  <si>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</si>
  <si>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</si>
  <si>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</si>
  <si>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</si>
  <si>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</si>
  <si>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</si>
  <si>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</si>
  <si>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</si>
  <si>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</si>
  <si>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</si>
  <si>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</si>
  <si>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</si>
  <si>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</si>
  <si>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</si>
  <si>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</si>
  <si>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</si>
  <si>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</si>
  <si>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</si>
  <si>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</si>
  <si>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</si>
  <si>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>CMK RACING TEAM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</si>
  <si>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</si>
  <si>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</si>
  <si>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</si>
  <si>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</si>
  <si>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</si>
  <si>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</si>
  <si>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</si>
  <si>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</si>
  <si>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</si>
  <si>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>KTP Rally Team</t>
  </si>
  <si>
    <t>Kangro/Kangro</t>
  </si>
  <si>
    <t xml:space="preserve"> 2.56,8</t>
  </si>
  <si>
    <t xml:space="preserve">   9/1</t>
  </si>
  <si>
    <t xml:space="preserve"> 3.14,7</t>
  </si>
  <si>
    <t>Borunov/Karino</t>
  </si>
  <si>
    <t>Valdmann/Loitjärv</t>
  </si>
  <si>
    <t>Burmeister/Jüriado</t>
  </si>
  <si>
    <t>Mäe/Volmsen</t>
  </si>
  <si>
    <t>Poder/Heidemann</t>
  </si>
  <si>
    <t>Reimal/Reimal</t>
  </si>
  <si>
    <t>Zukker/Teder</t>
  </si>
  <si>
    <t>Järvela/Raidoja</t>
  </si>
  <si>
    <t>Meos/Nomme</t>
  </si>
  <si>
    <t>Tanning/Jaakma</t>
  </si>
  <si>
    <t>Robert Kikkatalo</t>
  </si>
  <si>
    <t>Vilsport Klubi MTÜ</t>
  </si>
  <si>
    <t>Marten Poder</t>
  </si>
  <si>
    <t>Tarmo Heidemann</t>
  </si>
  <si>
    <t>Vändra TSK</t>
  </si>
  <si>
    <t>Honda Civic</t>
  </si>
  <si>
    <t>Thule Motorsport</t>
  </si>
  <si>
    <t>Romet Reimal</t>
  </si>
  <si>
    <t>VW Polo</t>
  </si>
  <si>
    <t>Alma Racing</t>
  </si>
  <si>
    <t>Honda CRX</t>
  </si>
  <si>
    <t>Kristofer Märtson</t>
  </si>
  <si>
    <t>Ilmar Pukk</t>
  </si>
  <si>
    <t>Virtsu vabaaja selts</t>
  </si>
  <si>
    <t>Eerik Pank</t>
  </si>
  <si>
    <t>Jaspar Vaher</t>
  </si>
  <si>
    <t>Avo Vaher</t>
  </si>
  <si>
    <t>Kadrina Hobiklubi</t>
  </si>
  <si>
    <t>Egert Auendorf</t>
  </si>
  <si>
    <t>Auendorf Racing</t>
  </si>
  <si>
    <t>Tommy Toim</t>
  </si>
  <si>
    <t>Taavi Pirnipuu</t>
  </si>
  <si>
    <t>Toyota Corolla</t>
  </si>
  <si>
    <t>Kevin Kärp</t>
  </si>
  <si>
    <t>Marek Mändla</t>
  </si>
  <si>
    <t>Magnar Arula</t>
  </si>
  <si>
    <t>Ragnar Laurits</t>
  </si>
  <si>
    <t>Honda Civic Type R</t>
  </si>
  <si>
    <t>Pranko Korgesaar</t>
  </si>
  <si>
    <t>Priit Korgesaar</t>
  </si>
  <si>
    <t>Markus Haiba</t>
  </si>
  <si>
    <t>Veostar</t>
  </si>
  <si>
    <t>Henri Pihel</t>
  </si>
  <si>
    <t>Mitsubishi EVO X</t>
  </si>
  <si>
    <t>Antti Kangro</t>
  </si>
  <si>
    <t>Avo Kangro</t>
  </si>
  <si>
    <t>Oilterm</t>
  </si>
  <si>
    <t>Andri Sirp</t>
  </si>
  <si>
    <t>Daniel Ling</t>
  </si>
  <si>
    <t>Madis Kümmel</t>
  </si>
  <si>
    <t>Sassi Garaaz</t>
  </si>
  <si>
    <t>Argo Kuutok</t>
  </si>
  <si>
    <t>Ants Uustalu</t>
  </si>
  <si>
    <t>BMW Coupe</t>
  </si>
  <si>
    <t>Hannes Kasak</t>
  </si>
  <si>
    <t>Argo Kangro</t>
  </si>
  <si>
    <t>VW Golf</t>
  </si>
  <si>
    <t>Tauri Nogu</t>
  </si>
  <si>
    <t>Priit Nogu</t>
  </si>
  <si>
    <t>Kaspar Kibuspuu</t>
  </si>
  <si>
    <t>Georg.Matis Heinsoo</t>
  </si>
  <si>
    <t>Rudolf Uusneem</t>
  </si>
  <si>
    <t>Kristo Holtsmann</t>
  </si>
  <si>
    <t>Hiiumaa RK</t>
  </si>
  <si>
    <t>Raul Aava</t>
  </si>
  <si>
    <t>Kiired ja Olised</t>
  </si>
  <si>
    <t>Mihhail Borunov</t>
  </si>
  <si>
    <t>Karol Karino</t>
  </si>
  <si>
    <t>Geilo Valdmann</t>
  </si>
  <si>
    <t>Mart Loitjärv</t>
  </si>
  <si>
    <t>Juuru Tehnikaklubi</t>
  </si>
  <si>
    <t>Ivar Burmeister</t>
  </si>
  <si>
    <t>Rauno Jüriado</t>
  </si>
  <si>
    <t>Märjamaaa Rally Team</t>
  </si>
  <si>
    <t>Marko Eespakk</t>
  </si>
  <si>
    <t>Seat Ibiza</t>
  </si>
  <si>
    <t>Kristo Kruuser</t>
  </si>
  <si>
    <t>Priit Kruuser</t>
  </si>
  <si>
    <t>Kalmer Kase</t>
  </si>
  <si>
    <t>Erki Auendorf</t>
  </si>
  <si>
    <t>Urmo Kaasik</t>
  </si>
  <si>
    <t>Ingvar Mägi</t>
  </si>
  <si>
    <t>Subaru Impreza</t>
  </si>
  <si>
    <t>Hillar Roosileht</t>
  </si>
  <si>
    <t>*  J18 tulemused on esialgsed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</si>
</sst>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2" borderId="3" applyNumberFormat="0" applyAlignment="0" applyProtection="0"/>
    <xf numFmtId="0" fontId="20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0" fillId="23" borderId="5" applyNumberFormat="0" applyFont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19" borderId="9" applyNumberFormat="0" applyAlignment="0" applyProtection="0"/>
  </cellStyleXfs>
  <cellXfs count="24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49" fontId="3" fillId="4" borderId="17" xfId="0" applyNumberFormat="1" applyFont="1" applyFill="1" applyBorder="1" applyAlignment="1">
      <alignment/>
    </xf>
    <xf numFmtId="0" fontId="3" fillId="32" borderId="17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NumberFormat="1" applyAlignment="1">
      <alignment/>
    </xf>
    <xf numFmtId="49" fontId="7" fillId="34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4" borderId="18" xfId="0" applyNumberFormat="1" applyFont="1" applyFill="1" applyBorder="1" applyAlignment="1">
      <alignment horizontal="right"/>
    </xf>
    <xf numFmtId="0" fontId="4" fillId="4" borderId="19" xfId="0" applyNumberFormat="1" applyFont="1" applyFill="1" applyBorder="1" applyAlignment="1">
      <alignment/>
    </xf>
    <xf numFmtId="0" fontId="3" fillId="4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0" fillId="32" borderId="11" xfId="0" applyFill="1" applyBorder="1" applyAlignment="1">
      <alignment/>
    </xf>
    <xf numFmtId="0" fontId="0" fillId="32" borderId="22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center"/>
    </xf>
    <xf numFmtId="49" fontId="0" fillId="34" borderId="0" xfId="0" applyNumberFormat="1" applyFont="1" applyFill="1" applyAlignment="1">
      <alignment/>
    </xf>
    <xf numFmtId="20" fontId="2" fillId="34" borderId="13" xfId="0" applyNumberFormat="1" applyFont="1" applyFill="1" applyBorder="1" applyAlignment="1" quotePrefix="1">
      <alignment horizontal="center"/>
    </xf>
    <xf numFmtId="0" fontId="5" fillId="34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5" fillId="3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16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center"/>
    </xf>
    <xf numFmtId="49" fontId="3" fillId="32" borderId="18" xfId="0" applyNumberFormat="1" applyFont="1" applyFill="1" applyBorder="1" applyAlignment="1">
      <alignment horizontal="left" vertical="center"/>
    </xf>
    <xf numFmtId="0" fontId="3" fillId="32" borderId="14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right"/>
    </xf>
    <xf numFmtId="20" fontId="2" fillId="34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3" fillId="37" borderId="26" xfId="0" applyNumberFormat="1" applyFont="1" applyFill="1" applyBorder="1" applyAlignment="1">
      <alignment horizontal="right"/>
    </xf>
    <xf numFmtId="0" fontId="3" fillId="37" borderId="27" xfId="0" applyFont="1" applyFill="1" applyBorder="1" applyAlignment="1">
      <alignment horizontal="center"/>
    </xf>
    <xf numFmtId="0" fontId="3" fillId="37" borderId="27" xfId="0" applyFont="1" applyFill="1" applyBorder="1" applyAlignment="1">
      <alignment/>
    </xf>
    <xf numFmtId="49" fontId="3" fillId="37" borderId="27" xfId="0" applyNumberFormat="1" applyFont="1" applyFill="1" applyBorder="1" applyAlignment="1">
      <alignment horizontal="left"/>
    </xf>
    <xf numFmtId="0" fontId="3" fillId="37" borderId="28" xfId="0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/>
    </xf>
    <xf numFmtId="49" fontId="2" fillId="0" borderId="0" xfId="0" applyNumberFormat="1" applyFont="1" applyAlignment="1">
      <alignment horizontal="right"/>
    </xf>
    <xf numFmtId="49" fontId="2" fillId="33" borderId="0" xfId="0" applyNumberFormat="1" applyFont="1" applyFill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4" borderId="0" xfId="0" applyNumberForma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4" borderId="10" xfId="0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49" fontId="6" fillId="4" borderId="17" xfId="0" applyNumberFormat="1" applyFont="1" applyFill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20" fontId="2" fillId="34" borderId="0" xfId="0" applyNumberFormat="1" applyFont="1" applyFill="1" applyBorder="1" applyAlignment="1" quotePrefix="1">
      <alignment horizontal="center"/>
    </xf>
    <xf numFmtId="49" fontId="2" fillId="0" borderId="13" xfId="0" applyNumberFormat="1" applyFont="1" applyFill="1" applyBorder="1" applyAlignment="1">
      <alignment horizontal="center"/>
    </xf>
    <xf numFmtId="17" fontId="2" fillId="34" borderId="13" xfId="0" applyNumberFormat="1" applyFont="1" applyFill="1" applyBorder="1" applyAlignment="1">
      <alignment horizontal="center"/>
    </xf>
    <xf numFmtId="49" fontId="3" fillId="4" borderId="20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4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22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/>
    </xf>
    <xf numFmtId="0" fontId="13" fillId="0" borderId="21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23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6" fontId="12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12" fillId="0" borderId="23" xfId="0" applyNumberFormat="1" applyFont="1" applyBorder="1" applyAlignment="1">
      <alignment horizontal="left"/>
    </xf>
    <xf numFmtId="49" fontId="21" fillId="0" borderId="20" xfId="0" applyNumberFormat="1" applyFont="1" applyBorder="1" applyAlignment="1">
      <alignment horizontal="left"/>
    </xf>
    <xf numFmtId="49" fontId="21" fillId="0" borderId="21" xfId="0" applyNumberFormat="1" applyFont="1" applyBorder="1" applyAlignment="1">
      <alignment horizontal="left"/>
    </xf>
    <xf numFmtId="49" fontId="21" fillId="0" borderId="23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5.28125" style="17" customWidth="1"/>
    <col min="2" max="2" width="4.421875" style="42" customWidth="1"/>
    <col min="3" max="3" width="10.00390625" style="0" bestFit="1" customWidth="1"/>
    <col min="4" max="4" width="24.57421875" style="0" bestFit="1" customWidth="1"/>
    <col min="5" max="5" width="20.00390625" style="0" bestFit="1" customWidth="1"/>
    <col min="6" max="6" width="5.00390625" style="0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77" t="s">
        <v>2532</v>
      </c>
      <c r="B1" s="68"/>
      <c r="C1" s="41"/>
      <c r="D1" s="41"/>
      <c r="E1" s="41"/>
      <c r="F1" s="43"/>
      <c r="G1" s="41"/>
      <c r="H1" s="34"/>
      <c r="I1" s="34"/>
    </row>
    <row r="2" spans="1:9" ht="15.75">
      <c r="A2" s="79">
        <f>COUNTBLANK(A11:A76)</f>
        <v>0</v>
      </c>
      <c r="B2" s="69"/>
      <c r="C2" s="70"/>
      <c r="D2" s="41"/>
      <c r="E2" s="41"/>
      <c r="F2" s="60" t="s">
        <v>180</v>
      </c>
      <c r="G2" s="41"/>
      <c r="H2" s="41"/>
      <c r="I2" s="41"/>
    </row>
    <row r="3" spans="1:9" ht="15.75">
      <c r="A3" s="77">
        <f>A1-A2</f>
        <v>86</v>
      </c>
      <c r="B3" s="69"/>
      <c r="C3" s="70"/>
      <c r="D3" s="41"/>
      <c r="E3" s="41"/>
      <c r="F3" s="43" t="s">
        <v>181</v>
      </c>
      <c r="G3" s="41"/>
      <c r="H3" s="191"/>
      <c r="I3" s="192"/>
    </row>
    <row r="4" spans="1:9" ht="15.75">
      <c r="A4" s="77"/>
      <c r="B4" s="69"/>
      <c r="C4" s="70"/>
      <c r="D4" s="41"/>
      <c r="E4" s="41"/>
      <c r="F4" s="60"/>
      <c r="G4" s="41"/>
      <c r="H4" s="191"/>
      <c r="I4" s="192"/>
    </row>
    <row r="5" spans="1:9" ht="15.75">
      <c r="A5" s="77"/>
      <c r="B5" s="69"/>
      <c r="C5" s="70"/>
      <c r="D5" s="41"/>
      <c r="E5" s="41"/>
      <c r="F5" s="43"/>
      <c r="G5" s="41"/>
      <c r="H5" s="191"/>
      <c r="I5" s="192"/>
    </row>
    <row r="6" spans="1:9" ht="15.75">
      <c r="A6" s="77"/>
      <c r="B6" s="69"/>
      <c r="C6" s="70"/>
      <c r="D6" s="41"/>
      <c r="E6" s="41"/>
      <c r="F6" s="43"/>
      <c r="G6" s="41"/>
      <c r="H6" s="144" t="s">
        <v>461</v>
      </c>
      <c r="I6" s="72">
        <v>0.7416666666666667</v>
      </c>
    </row>
    <row r="7" spans="1:9" ht="15">
      <c r="A7" s="71"/>
      <c r="B7" s="69"/>
      <c r="C7" s="70"/>
      <c r="D7" s="41"/>
      <c r="E7" s="41"/>
      <c r="F7" s="43" t="s">
        <v>182</v>
      </c>
      <c r="G7" s="41"/>
      <c r="H7" s="144" t="s">
        <v>2591</v>
      </c>
      <c r="I7" s="145">
        <v>0.74375</v>
      </c>
    </row>
    <row r="8" spans="1:9" ht="15" customHeight="1">
      <c r="A8" s="67"/>
      <c r="B8" s="68"/>
      <c r="C8" s="70"/>
      <c r="D8" s="41"/>
      <c r="E8" s="41"/>
      <c r="F8" s="41"/>
      <c r="G8" s="41"/>
      <c r="H8" s="144" t="s">
        <v>2603</v>
      </c>
      <c r="I8" s="72">
        <v>0.7458333333333332</v>
      </c>
    </row>
    <row r="9" spans="1:9" ht="15">
      <c r="A9" s="67"/>
      <c r="B9" s="73" t="s">
        <v>2509</v>
      </c>
      <c r="C9" s="70"/>
      <c r="D9" s="41"/>
      <c r="E9" s="41"/>
      <c r="F9" s="41"/>
      <c r="G9" s="41"/>
      <c r="H9" s="97">
        <v>0</v>
      </c>
      <c r="I9" s="72">
        <v>0.7479166666666667</v>
      </c>
    </row>
    <row r="10" spans="1:9" s="98" customFormat="1" ht="13.5" thickBot="1">
      <c r="A10" s="153"/>
      <c r="B10" s="154" t="s">
        <v>2510</v>
      </c>
      <c r="C10" s="155" t="s">
        <v>2511</v>
      </c>
      <c r="D10" s="156" t="s">
        <v>2512</v>
      </c>
      <c r="E10" s="157" t="s">
        <v>2513</v>
      </c>
      <c r="F10" s="156"/>
      <c r="G10" s="156" t="s">
        <v>2514</v>
      </c>
      <c r="H10" s="156" t="s">
        <v>2515</v>
      </c>
      <c r="I10" s="158" t="s">
        <v>2516</v>
      </c>
    </row>
    <row r="11" spans="1:12" ht="15" customHeight="1">
      <c r="A11" s="149" t="s">
        <v>2543</v>
      </c>
      <c r="B11" s="150">
        <v>1</v>
      </c>
      <c r="C11" s="151" t="s">
        <v>2544</v>
      </c>
      <c r="D11" s="152" t="s">
        <v>2468</v>
      </c>
      <c r="E11" s="152" t="s">
        <v>2469</v>
      </c>
      <c r="F11" s="152" t="s">
        <v>2545</v>
      </c>
      <c r="G11" s="152" t="s">
        <v>462</v>
      </c>
      <c r="H11" s="152" t="s">
        <v>2586</v>
      </c>
      <c r="I11" s="147" t="s">
        <v>183</v>
      </c>
      <c r="J11" s="98"/>
      <c r="K11" s="98"/>
      <c r="L11" s="98"/>
    </row>
    <row r="12" spans="1:12" ht="15" customHeight="1">
      <c r="A12" s="74" t="s">
        <v>2546</v>
      </c>
      <c r="B12" s="75">
        <v>2</v>
      </c>
      <c r="C12" s="120" t="s">
        <v>2566</v>
      </c>
      <c r="D12" s="101" t="s">
        <v>184</v>
      </c>
      <c r="E12" s="101" t="s">
        <v>185</v>
      </c>
      <c r="F12" s="101" t="s">
        <v>2545</v>
      </c>
      <c r="G12" s="101"/>
      <c r="H12" s="101" t="s">
        <v>10</v>
      </c>
      <c r="I12" s="148" t="s">
        <v>186</v>
      </c>
      <c r="J12" s="98"/>
      <c r="K12" s="98"/>
      <c r="L12" s="98"/>
    </row>
    <row r="13" spans="1:12" ht="15" customHeight="1">
      <c r="A13" s="74" t="s">
        <v>2547</v>
      </c>
      <c r="B13" s="75">
        <v>3</v>
      </c>
      <c r="C13" s="120" t="s">
        <v>2566</v>
      </c>
      <c r="D13" s="101" t="s">
        <v>187</v>
      </c>
      <c r="E13" s="101" t="s">
        <v>188</v>
      </c>
      <c r="F13" s="101" t="s">
        <v>2545</v>
      </c>
      <c r="G13" s="101"/>
      <c r="H13" s="101" t="s">
        <v>2585</v>
      </c>
      <c r="I13" s="148" t="s">
        <v>189</v>
      </c>
      <c r="J13" s="98"/>
      <c r="K13" s="98"/>
      <c r="L13" s="98"/>
    </row>
    <row r="14" spans="1:12" ht="15" customHeight="1">
      <c r="A14" s="74" t="s">
        <v>2548</v>
      </c>
      <c r="B14" s="75">
        <v>4</v>
      </c>
      <c r="C14" s="120" t="s">
        <v>2566</v>
      </c>
      <c r="D14" s="101" t="s">
        <v>190</v>
      </c>
      <c r="E14" s="101" t="s">
        <v>191</v>
      </c>
      <c r="F14" s="101" t="s">
        <v>2545</v>
      </c>
      <c r="G14" s="101" t="s">
        <v>2701</v>
      </c>
      <c r="H14" s="101" t="s">
        <v>192</v>
      </c>
      <c r="I14" s="148" t="s">
        <v>193</v>
      </c>
      <c r="J14" s="98"/>
      <c r="K14" s="98"/>
      <c r="L14" s="98"/>
    </row>
    <row r="15" spans="1:12" ht="15" customHeight="1">
      <c r="A15" s="74" t="s">
        <v>2550</v>
      </c>
      <c r="B15" s="75">
        <v>5</v>
      </c>
      <c r="C15" s="120" t="s">
        <v>2566</v>
      </c>
      <c r="D15" s="101" t="s">
        <v>2699</v>
      </c>
      <c r="E15" s="101" t="s">
        <v>194</v>
      </c>
      <c r="F15" s="101" t="s">
        <v>2545</v>
      </c>
      <c r="G15" s="101" t="s">
        <v>2698</v>
      </c>
      <c r="H15" s="101" t="s">
        <v>195</v>
      </c>
      <c r="I15" s="148" t="s">
        <v>196</v>
      </c>
      <c r="J15" s="98"/>
      <c r="K15" s="98"/>
      <c r="L15" s="98"/>
    </row>
    <row r="16" spans="1:12" ht="15" customHeight="1">
      <c r="A16" s="74" t="s">
        <v>2551</v>
      </c>
      <c r="B16" s="75">
        <v>6</v>
      </c>
      <c r="C16" s="120" t="s">
        <v>2566</v>
      </c>
      <c r="D16" s="101" t="s">
        <v>197</v>
      </c>
      <c r="E16" s="101" t="s">
        <v>198</v>
      </c>
      <c r="F16" s="101" t="s">
        <v>2545</v>
      </c>
      <c r="G16" s="101"/>
      <c r="H16" s="101" t="s">
        <v>2697</v>
      </c>
      <c r="I16" s="148" t="s">
        <v>199</v>
      </c>
      <c r="J16" s="98"/>
      <c r="K16" s="98"/>
      <c r="L16" s="98"/>
    </row>
    <row r="17" spans="1:12" ht="15" customHeight="1">
      <c r="A17" s="74" t="s">
        <v>2552</v>
      </c>
      <c r="B17" s="75">
        <v>7</v>
      </c>
      <c r="C17" s="120" t="s">
        <v>2566</v>
      </c>
      <c r="D17" s="101" t="s">
        <v>2443</v>
      </c>
      <c r="E17" s="101" t="s">
        <v>200</v>
      </c>
      <c r="F17" s="101" t="s">
        <v>2545</v>
      </c>
      <c r="G17" s="101" t="s">
        <v>2667</v>
      </c>
      <c r="H17" s="101" t="s">
        <v>2697</v>
      </c>
      <c r="I17" s="148" t="s">
        <v>201</v>
      </c>
      <c r="J17" s="98"/>
      <c r="K17" s="98"/>
      <c r="L17" s="98"/>
    </row>
    <row r="18" spans="1:12" ht="15" customHeight="1">
      <c r="A18" s="74" t="s">
        <v>2554</v>
      </c>
      <c r="B18" s="75">
        <v>8</v>
      </c>
      <c r="C18" s="120" t="s">
        <v>2566</v>
      </c>
      <c r="D18" s="101" t="s">
        <v>2692</v>
      </c>
      <c r="E18" s="101" t="s">
        <v>202</v>
      </c>
      <c r="F18" s="101" t="s">
        <v>2545</v>
      </c>
      <c r="G18" s="101" t="s">
        <v>2693</v>
      </c>
      <c r="H18" s="101" t="s">
        <v>2697</v>
      </c>
      <c r="I18" s="148" t="s">
        <v>203</v>
      </c>
      <c r="J18" s="98"/>
      <c r="K18" s="98"/>
      <c r="L18" s="98"/>
    </row>
    <row r="19" spans="1:12" ht="15" customHeight="1">
      <c r="A19" s="74" t="s">
        <v>2555</v>
      </c>
      <c r="B19" s="75">
        <v>10</v>
      </c>
      <c r="C19" s="120" t="s">
        <v>2560</v>
      </c>
      <c r="D19" s="101" t="s">
        <v>2710</v>
      </c>
      <c r="E19" s="101" t="s">
        <v>206</v>
      </c>
      <c r="F19" s="101" t="s">
        <v>2545</v>
      </c>
      <c r="G19" s="101" t="s">
        <v>2711</v>
      </c>
      <c r="H19" s="101" t="s">
        <v>2697</v>
      </c>
      <c r="I19" s="148" t="s">
        <v>205</v>
      </c>
      <c r="J19" s="98"/>
      <c r="K19" s="98"/>
      <c r="L19" s="98"/>
    </row>
    <row r="20" spans="1:12" ht="15" customHeight="1">
      <c r="A20" s="74" t="s">
        <v>2556</v>
      </c>
      <c r="B20" s="75">
        <v>11</v>
      </c>
      <c r="C20" s="120" t="s">
        <v>2566</v>
      </c>
      <c r="D20" s="101" t="s">
        <v>2694</v>
      </c>
      <c r="E20" s="101" t="s">
        <v>2695</v>
      </c>
      <c r="F20" s="101" t="s">
        <v>2545</v>
      </c>
      <c r="G20" s="101" t="s">
        <v>2696</v>
      </c>
      <c r="H20" s="101" t="s">
        <v>2697</v>
      </c>
      <c r="I20" s="148" t="s">
        <v>207</v>
      </c>
      <c r="J20" s="98"/>
      <c r="K20" s="98"/>
      <c r="L20" s="98"/>
    </row>
    <row r="21" spans="1:12" ht="15" customHeight="1">
      <c r="A21" s="74" t="s">
        <v>2608</v>
      </c>
      <c r="B21" s="75">
        <v>12</v>
      </c>
      <c r="C21" s="120" t="s">
        <v>2566</v>
      </c>
      <c r="D21" s="101" t="s">
        <v>2703</v>
      </c>
      <c r="E21" s="101" t="s">
        <v>2704</v>
      </c>
      <c r="F21" s="101" t="s">
        <v>2545</v>
      </c>
      <c r="G21" s="101" t="s">
        <v>2705</v>
      </c>
      <c r="H21" s="101" t="s">
        <v>2697</v>
      </c>
      <c r="I21" s="148" t="s">
        <v>208</v>
      </c>
      <c r="J21" s="98"/>
      <c r="K21" s="98"/>
      <c r="L21" s="98"/>
    </row>
    <row r="22" spans="1:12" ht="15" customHeight="1">
      <c r="A22" s="74" t="s">
        <v>2609</v>
      </c>
      <c r="B22" s="75">
        <v>14</v>
      </c>
      <c r="C22" s="120" t="s">
        <v>2566</v>
      </c>
      <c r="D22" s="101" t="s">
        <v>210</v>
      </c>
      <c r="E22" s="101" t="s">
        <v>211</v>
      </c>
      <c r="F22" s="101" t="s">
        <v>2545</v>
      </c>
      <c r="G22" s="101" t="s">
        <v>2698</v>
      </c>
      <c r="H22" s="101" t="s">
        <v>2697</v>
      </c>
      <c r="I22" s="148" t="s">
        <v>209</v>
      </c>
      <c r="J22" s="98"/>
      <c r="K22" s="98"/>
      <c r="L22" s="98"/>
    </row>
    <row r="23" spans="1:12" ht="15" customHeight="1">
      <c r="A23" s="74" t="s">
        <v>2610</v>
      </c>
      <c r="B23" s="75">
        <v>15</v>
      </c>
      <c r="C23" s="120" t="s">
        <v>2560</v>
      </c>
      <c r="D23" s="101" t="s">
        <v>2712</v>
      </c>
      <c r="E23" s="101" t="s">
        <v>2713</v>
      </c>
      <c r="F23" s="101" t="s">
        <v>2545</v>
      </c>
      <c r="G23" s="101" t="s">
        <v>2693</v>
      </c>
      <c r="H23" s="101" t="s">
        <v>2714</v>
      </c>
      <c r="I23" s="148" t="s">
        <v>212</v>
      </c>
      <c r="J23" s="98"/>
      <c r="K23" s="98"/>
      <c r="L23" s="98"/>
    </row>
    <row r="24" spans="1:12" ht="15" customHeight="1">
      <c r="A24" s="74" t="s">
        <v>2611</v>
      </c>
      <c r="B24" s="75">
        <v>16</v>
      </c>
      <c r="C24" s="120" t="s">
        <v>2566</v>
      </c>
      <c r="D24" s="101" t="s">
        <v>2706</v>
      </c>
      <c r="E24" s="101" t="s">
        <v>214</v>
      </c>
      <c r="F24" s="101" t="s">
        <v>2545</v>
      </c>
      <c r="G24" s="101" t="s">
        <v>2705</v>
      </c>
      <c r="H24" s="101" t="s">
        <v>2702</v>
      </c>
      <c r="I24" s="148" t="s">
        <v>213</v>
      </c>
      <c r="J24" s="98"/>
      <c r="K24" s="98"/>
      <c r="L24" s="98"/>
    </row>
    <row r="25" spans="1:12" ht="15" customHeight="1">
      <c r="A25" s="74" t="s">
        <v>2612</v>
      </c>
      <c r="B25" s="75">
        <v>17</v>
      </c>
      <c r="C25" s="120" t="s">
        <v>2560</v>
      </c>
      <c r="D25" s="101" t="s">
        <v>2717</v>
      </c>
      <c r="E25" s="101" t="s">
        <v>2718</v>
      </c>
      <c r="F25" s="101" t="s">
        <v>2545</v>
      </c>
      <c r="G25" s="101" t="s">
        <v>2709</v>
      </c>
      <c r="H25" s="101" t="s">
        <v>2719</v>
      </c>
      <c r="I25" s="148" t="s">
        <v>215</v>
      </c>
      <c r="J25" s="98"/>
      <c r="K25" s="98"/>
      <c r="L25" s="98"/>
    </row>
    <row r="26" spans="1:12" ht="15" customHeight="1">
      <c r="A26" s="74" t="s">
        <v>2613</v>
      </c>
      <c r="B26" s="75">
        <v>18</v>
      </c>
      <c r="C26" s="120" t="s">
        <v>2560</v>
      </c>
      <c r="D26" s="101" t="s">
        <v>2715</v>
      </c>
      <c r="E26" s="101" t="s">
        <v>2716</v>
      </c>
      <c r="F26" s="101" t="s">
        <v>2545</v>
      </c>
      <c r="G26" s="101" t="s">
        <v>2549</v>
      </c>
      <c r="H26" s="101" t="s">
        <v>217</v>
      </c>
      <c r="I26" s="148" t="s">
        <v>216</v>
      </c>
      <c r="J26" s="98"/>
      <c r="K26" s="98"/>
      <c r="L26" s="98"/>
    </row>
    <row r="27" spans="1:12" ht="15" customHeight="1">
      <c r="A27" s="74" t="s">
        <v>2614</v>
      </c>
      <c r="B27" s="75">
        <v>19</v>
      </c>
      <c r="C27" s="120" t="s">
        <v>2560</v>
      </c>
      <c r="D27" s="101" t="s">
        <v>2720</v>
      </c>
      <c r="E27" s="101" t="s">
        <v>2721</v>
      </c>
      <c r="F27" s="101" t="s">
        <v>2545</v>
      </c>
      <c r="G27" s="101" t="s">
        <v>2677</v>
      </c>
      <c r="H27" s="101" t="s">
        <v>2444</v>
      </c>
      <c r="I27" s="148" t="s">
        <v>218</v>
      </c>
      <c r="J27" s="98"/>
      <c r="K27" s="98"/>
      <c r="L27" s="98"/>
    </row>
    <row r="28" spans="1:12" ht="15" customHeight="1">
      <c r="A28" s="74" t="s">
        <v>2615</v>
      </c>
      <c r="B28" s="75">
        <v>20</v>
      </c>
      <c r="C28" s="120" t="s">
        <v>2566</v>
      </c>
      <c r="D28" s="101" t="s">
        <v>2707</v>
      </c>
      <c r="E28" s="101" t="s">
        <v>2708</v>
      </c>
      <c r="F28" s="101" t="s">
        <v>2545</v>
      </c>
      <c r="G28" s="101" t="s">
        <v>2709</v>
      </c>
      <c r="H28" s="101" t="s">
        <v>2697</v>
      </c>
      <c r="I28" s="148" t="s">
        <v>219</v>
      </c>
      <c r="J28" s="98"/>
      <c r="K28" s="98"/>
      <c r="L28" s="98"/>
    </row>
    <row r="29" spans="1:12" ht="15" customHeight="1">
      <c r="A29" s="74" t="s">
        <v>2616</v>
      </c>
      <c r="B29" s="75">
        <v>21</v>
      </c>
      <c r="C29" s="120" t="s">
        <v>2560</v>
      </c>
      <c r="D29" s="101" t="s">
        <v>2722</v>
      </c>
      <c r="E29" s="101" t="s">
        <v>463</v>
      </c>
      <c r="F29" s="101" t="s">
        <v>2545</v>
      </c>
      <c r="G29" s="101" t="s">
        <v>2723</v>
      </c>
      <c r="H29" s="101" t="s">
        <v>2719</v>
      </c>
      <c r="I29" s="148" t="s">
        <v>220</v>
      </c>
      <c r="J29" s="98"/>
      <c r="K29" s="98"/>
      <c r="L29" s="98"/>
    </row>
    <row r="30" spans="1:12" ht="15" customHeight="1">
      <c r="A30" s="74" t="s">
        <v>2617</v>
      </c>
      <c r="B30" s="75">
        <v>22</v>
      </c>
      <c r="C30" s="120" t="s">
        <v>2553</v>
      </c>
      <c r="D30" s="101" t="s">
        <v>222</v>
      </c>
      <c r="E30" s="101" t="s">
        <v>223</v>
      </c>
      <c r="F30" s="101" t="s">
        <v>2545</v>
      </c>
      <c r="G30" s="101" t="s">
        <v>2698</v>
      </c>
      <c r="H30" s="101" t="s">
        <v>224</v>
      </c>
      <c r="I30" s="148" t="s">
        <v>221</v>
      </c>
      <c r="J30" s="98"/>
      <c r="K30" s="98"/>
      <c r="L30" s="98"/>
    </row>
    <row r="31" spans="1:12" ht="15" customHeight="1">
      <c r="A31" s="74" t="s">
        <v>2618</v>
      </c>
      <c r="B31" s="75">
        <v>23</v>
      </c>
      <c r="C31" s="120" t="s">
        <v>2553</v>
      </c>
      <c r="D31" s="101" t="s">
        <v>226</v>
      </c>
      <c r="E31" s="101" t="s">
        <v>227</v>
      </c>
      <c r="F31" s="101" t="s">
        <v>2545</v>
      </c>
      <c r="G31" s="101" t="s">
        <v>2698</v>
      </c>
      <c r="H31" s="101" t="s">
        <v>2725</v>
      </c>
      <c r="I31" s="148" t="s">
        <v>225</v>
      </c>
      <c r="J31" s="98"/>
      <c r="K31" s="98"/>
      <c r="L31" s="98"/>
    </row>
    <row r="32" spans="1:12" ht="15" customHeight="1">
      <c r="A32" s="74" t="s">
        <v>2619</v>
      </c>
      <c r="B32" s="75">
        <v>24</v>
      </c>
      <c r="C32" s="120" t="s">
        <v>2553</v>
      </c>
      <c r="D32" s="101" t="s">
        <v>2724</v>
      </c>
      <c r="E32" s="101" t="s">
        <v>2445</v>
      </c>
      <c r="F32" s="101" t="s">
        <v>2545</v>
      </c>
      <c r="G32" s="101" t="s">
        <v>2698</v>
      </c>
      <c r="H32" s="101" t="s">
        <v>229</v>
      </c>
      <c r="I32" s="148" t="s">
        <v>228</v>
      </c>
      <c r="J32" s="98"/>
      <c r="K32" s="98"/>
      <c r="L32" s="98"/>
    </row>
    <row r="33" spans="1:12" ht="15" customHeight="1">
      <c r="A33" s="74" t="s">
        <v>2620</v>
      </c>
      <c r="B33" s="75">
        <v>25</v>
      </c>
      <c r="C33" s="120" t="s">
        <v>2553</v>
      </c>
      <c r="D33" s="101" t="s">
        <v>231</v>
      </c>
      <c r="E33" s="101" t="s">
        <v>232</v>
      </c>
      <c r="F33" s="101" t="s">
        <v>2545</v>
      </c>
      <c r="G33" s="101" t="s">
        <v>2698</v>
      </c>
      <c r="H33" s="101" t="s">
        <v>224</v>
      </c>
      <c r="I33" s="148" t="s">
        <v>230</v>
      </c>
      <c r="J33" s="98"/>
      <c r="K33" s="98"/>
      <c r="L33" s="98"/>
    </row>
    <row r="34" spans="1:12" ht="15" customHeight="1">
      <c r="A34" s="74" t="s">
        <v>2621</v>
      </c>
      <c r="B34" s="75">
        <v>26</v>
      </c>
      <c r="C34" s="120" t="s">
        <v>2553</v>
      </c>
      <c r="D34" s="101" t="s">
        <v>234</v>
      </c>
      <c r="E34" s="101" t="s">
        <v>235</v>
      </c>
      <c r="F34" s="101" t="s">
        <v>2545</v>
      </c>
      <c r="G34" s="101" t="s">
        <v>2698</v>
      </c>
      <c r="H34" s="101" t="s">
        <v>224</v>
      </c>
      <c r="I34" s="148" t="s">
        <v>233</v>
      </c>
      <c r="J34" s="98"/>
      <c r="K34" s="98"/>
      <c r="L34" s="98"/>
    </row>
    <row r="35" spans="1:12" ht="15" customHeight="1">
      <c r="A35" s="74" t="s">
        <v>2622</v>
      </c>
      <c r="B35" s="75">
        <v>27</v>
      </c>
      <c r="C35" s="120" t="s">
        <v>2553</v>
      </c>
      <c r="D35" s="101" t="s">
        <v>2726</v>
      </c>
      <c r="E35" s="101" t="s">
        <v>2727</v>
      </c>
      <c r="F35" s="101" t="s">
        <v>2545</v>
      </c>
      <c r="G35" s="101" t="s">
        <v>2728</v>
      </c>
      <c r="H35" s="101" t="s">
        <v>237</v>
      </c>
      <c r="I35" s="148" t="s">
        <v>236</v>
      </c>
      <c r="J35" s="98"/>
      <c r="K35" s="98"/>
      <c r="L35" s="98"/>
    </row>
    <row r="36" spans="1:12" ht="15" customHeight="1">
      <c r="A36" s="74" t="s">
        <v>2623</v>
      </c>
      <c r="B36" s="75">
        <v>28</v>
      </c>
      <c r="C36" s="120" t="s">
        <v>2553</v>
      </c>
      <c r="D36" s="101" t="s">
        <v>2729</v>
      </c>
      <c r="E36" s="101" t="s">
        <v>239</v>
      </c>
      <c r="F36" s="101" t="s">
        <v>2545</v>
      </c>
      <c r="G36" s="101" t="s">
        <v>2549</v>
      </c>
      <c r="H36" s="101" t="s">
        <v>229</v>
      </c>
      <c r="I36" s="148" t="s">
        <v>238</v>
      </c>
      <c r="J36" s="98"/>
      <c r="K36" s="98"/>
      <c r="L36" s="98"/>
    </row>
    <row r="37" spans="1:12" ht="15" customHeight="1">
      <c r="A37" s="74" t="s">
        <v>2624</v>
      </c>
      <c r="B37" s="75">
        <v>29</v>
      </c>
      <c r="C37" s="120" t="s">
        <v>2553</v>
      </c>
      <c r="D37" s="101" t="s">
        <v>241</v>
      </c>
      <c r="E37" s="101" t="s">
        <v>242</v>
      </c>
      <c r="F37" s="101" t="s">
        <v>2545</v>
      </c>
      <c r="G37" s="101" t="s">
        <v>2693</v>
      </c>
      <c r="H37" s="101" t="s">
        <v>243</v>
      </c>
      <c r="I37" s="148" t="s">
        <v>240</v>
      </c>
      <c r="J37" s="98"/>
      <c r="K37" s="98"/>
      <c r="L37" s="98"/>
    </row>
    <row r="38" spans="1:12" ht="15" customHeight="1">
      <c r="A38" s="74" t="s">
        <v>2625</v>
      </c>
      <c r="B38" s="75">
        <v>30</v>
      </c>
      <c r="C38" s="120" t="s">
        <v>2553</v>
      </c>
      <c r="D38" s="101" t="s">
        <v>245</v>
      </c>
      <c r="E38" s="101" t="s">
        <v>246</v>
      </c>
      <c r="F38" s="101" t="s">
        <v>2545</v>
      </c>
      <c r="G38" s="101" t="s">
        <v>2549</v>
      </c>
      <c r="H38" s="101" t="s">
        <v>247</v>
      </c>
      <c r="I38" s="148" t="s">
        <v>244</v>
      </c>
      <c r="J38" s="98"/>
      <c r="K38" s="98"/>
      <c r="L38" s="98"/>
    </row>
    <row r="39" spans="1:12" ht="15" customHeight="1">
      <c r="A39" s="74" t="s">
        <v>2626</v>
      </c>
      <c r="B39" s="75">
        <v>31</v>
      </c>
      <c r="C39" s="120" t="s">
        <v>2558</v>
      </c>
      <c r="D39" s="101" t="s">
        <v>2730</v>
      </c>
      <c r="E39" s="101" t="s">
        <v>2731</v>
      </c>
      <c r="F39" s="101" t="s">
        <v>2545</v>
      </c>
      <c r="G39" s="101" t="s">
        <v>2732</v>
      </c>
      <c r="H39" s="101" t="s">
        <v>2567</v>
      </c>
      <c r="I39" s="148" t="s">
        <v>248</v>
      </c>
      <c r="J39" s="98"/>
      <c r="K39" s="98"/>
      <c r="L39" s="98"/>
    </row>
    <row r="40" spans="1:12" ht="15" customHeight="1">
      <c r="A40" s="74" t="s">
        <v>2627</v>
      </c>
      <c r="B40" s="75">
        <v>32</v>
      </c>
      <c r="C40" s="120" t="s">
        <v>2553</v>
      </c>
      <c r="D40" s="101" t="s">
        <v>250</v>
      </c>
      <c r="E40" s="101" t="s">
        <v>251</v>
      </c>
      <c r="F40" s="101" t="s">
        <v>2545</v>
      </c>
      <c r="G40" s="101" t="s">
        <v>2698</v>
      </c>
      <c r="H40" s="101" t="s">
        <v>2725</v>
      </c>
      <c r="I40" s="148" t="s">
        <v>249</v>
      </c>
      <c r="J40" s="98"/>
      <c r="K40" s="98"/>
      <c r="L40" s="98"/>
    </row>
    <row r="41" spans="1:12" ht="15" customHeight="1">
      <c r="A41" s="74" t="s">
        <v>2628</v>
      </c>
      <c r="B41" s="75">
        <v>33</v>
      </c>
      <c r="C41" s="120" t="s">
        <v>2558</v>
      </c>
      <c r="D41" s="101" t="s">
        <v>253</v>
      </c>
      <c r="E41" s="101" t="s">
        <v>254</v>
      </c>
      <c r="F41" s="101" t="s">
        <v>2545</v>
      </c>
      <c r="G41" s="101" t="s">
        <v>255</v>
      </c>
      <c r="H41" s="101" t="s">
        <v>2719</v>
      </c>
      <c r="I41" s="148" t="s">
        <v>252</v>
      </c>
      <c r="J41" s="98"/>
      <c r="K41" s="98"/>
      <c r="L41" s="98"/>
    </row>
    <row r="42" spans="1:17" ht="15" customHeight="1">
      <c r="A42" s="74" t="s">
        <v>2629</v>
      </c>
      <c r="B42" s="75">
        <v>34</v>
      </c>
      <c r="C42" s="120" t="s">
        <v>2558</v>
      </c>
      <c r="D42" s="101" t="s">
        <v>2739</v>
      </c>
      <c r="E42" s="101" t="s">
        <v>2740</v>
      </c>
      <c r="F42" s="101" t="s">
        <v>2545</v>
      </c>
      <c r="G42" s="101" t="s">
        <v>2698</v>
      </c>
      <c r="H42" s="101" t="s">
        <v>2559</v>
      </c>
      <c r="I42" s="148" t="s">
        <v>256</v>
      </c>
      <c r="J42" s="98"/>
      <c r="K42" s="98"/>
      <c r="L42" s="98"/>
      <c r="M42" s="98"/>
      <c r="N42" s="98"/>
      <c r="O42" s="98"/>
      <c r="P42" s="98"/>
      <c r="Q42" s="98"/>
    </row>
    <row r="43" spans="1:17" ht="15" customHeight="1">
      <c r="A43" s="74" t="s">
        <v>2630</v>
      </c>
      <c r="B43" s="75">
        <v>35</v>
      </c>
      <c r="C43" s="120" t="s">
        <v>2558</v>
      </c>
      <c r="D43" s="101" t="s">
        <v>2446</v>
      </c>
      <c r="E43" s="101" t="s">
        <v>40</v>
      </c>
      <c r="F43" s="101" t="s">
        <v>2545</v>
      </c>
      <c r="G43" s="101" t="s">
        <v>2752</v>
      </c>
      <c r="H43" s="101" t="s">
        <v>258</v>
      </c>
      <c r="I43" s="148" t="s">
        <v>257</v>
      </c>
      <c r="J43" s="98"/>
      <c r="K43" s="98"/>
      <c r="L43" s="98"/>
      <c r="M43" s="98"/>
      <c r="N43" s="98"/>
      <c r="O43" s="98"/>
      <c r="P43" s="98"/>
      <c r="Q43" s="98"/>
    </row>
    <row r="44" spans="1:17" ht="15" customHeight="1">
      <c r="A44" s="74" t="s">
        <v>2631</v>
      </c>
      <c r="B44" s="75">
        <v>36</v>
      </c>
      <c r="C44" s="120" t="s">
        <v>2558</v>
      </c>
      <c r="D44" s="101" t="s">
        <v>2733</v>
      </c>
      <c r="E44" s="101" t="s">
        <v>2734</v>
      </c>
      <c r="F44" s="101" t="s">
        <v>2545</v>
      </c>
      <c r="G44" s="101" t="s">
        <v>260</v>
      </c>
      <c r="H44" s="101" t="s">
        <v>2735</v>
      </c>
      <c r="I44" s="148" t="s">
        <v>259</v>
      </c>
      <c r="J44" s="98"/>
      <c r="K44" s="98"/>
      <c r="L44" s="98"/>
      <c r="M44" s="98"/>
      <c r="N44" s="98"/>
      <c r="O44" s="98"/>
      <c r="P44" s="98"/>
      <c r="Q44" s="98"/>
    </row>
    <row r="45" spans="1:17" ht="15" customHeight="1">
      <c r="A45" s="74" t="s">
        <v>2632</v>
      </c>
      <c r="B45" s="75">
        <v>37</v>
      </c>
      <c r="C45" s="120" t="s">
        <v>2558</v>
      </c>
      <c r="D45" s="101" t="s">
        <v>2736</v>
      </c>
      <c r="E45" s="101" t="s">
        <v>2737</v>
      </c>
      <c r="F45" s="101" t="s">
        <v>2545</v>
      </c>
      <c r="G45" s="101" t="s">
        <v>262</v>
      </c>
      <c r="H45" s="101" t="s">
        <v>2738</v>
      </c>
      <c r="I45" s="148" t="s">
        <v>261</v>
      </c>
      <c r="J45" s="98"/>
      <c r="K45" s="98"/>
      <c r="L45" s="98"/>
      <c r="M45" s="98"/>
      <c r="N45" s="98"/>
      <c r="O45" s="98"/>
      <c r="P45" s="98"/>
      <c r="Q45" s="98"/>
    </row>
    <row r="46" spans="1:17" ht="15" customHeight="1">
      <c r="A46" s="74" t="s">
        <v>2633</v>
      </c>
      <c r="B46" s="75">
        <v>38</v>
      </c>
      <c r="C46" s="120" t="s">
        <v>2558</v>
      </c>
      <c r="D46" s="101" t="s">
        <v>264</v>
      </c>
      <c r="E46" s="101" t="s">
        <v>265</v>
      </c>
      <c r="F46" s="101" t="s">
        <v>2545</v>
      </c>
      <c r="G46" s="101" t="s">
        <v>2732</v>
      </c>
      <c r="H46" s="101" t="s">
        <v>2586</v>
      </c>
      <c r="I46" s="148" t="s">
        <v>263</v>
      </c>
      <c r="J46" s="98"/>
      <c r="K46" s="98"/>
      <c r="L46" s="98"/>
      <c r="M46" s="98"/>
      <c r="N46" s="98"/>
      <c r="O46" s="98"/>
      <c r="P46" s="98"/>
      <c r="Q46" s="98"/>
    </row>
    <row r="47" spans="1:17" ht="15" customHeight="1">
      <c r="A47" s="74" t="s">
        <v>2634</v>
      </c>
      <c r="B47" s="75">
        <v>39</v>
      </c>
      <c r="C47" s="120" t="s">
        <v>2558</v>
      </c>
      <c r="D47" s="101" t="s">
        <v>2741</v>
      </c>
      <c r="E47" s="101" t="s">
        <v>2742</v>
      </c>
      <c r="F47" s="101" t="s">
        <v>2545</v>
      </c>
      <c r="G47" s="101" t="s">
        <v>2701</v>
      </c>
      <c r="H47" s="101" t="s">
        <v>2585</v>
      </c>
      <c r="I47" s="148" t="s">
        <v>266</v>
      </c>
      <c r="J47" s="98"/>
      <c r="K47" s="98"/>
      <c r="L47" s="98"/>
      <c r="M47" s="98"/>
      <c r="N47" s="98"/>
      <c r="O47" s="98"/>
      <c r="P47" s="98"/>
      <c r="Q47" s="98"/>
    </row>
    <row r="48" spans="1:11" ht="15" customHeight="1">
      <c r="A48" s="74" t="s">
        <v>2635</v>
      </c>
      <c r="B48" s="75">
        <v>40</v>
      </c>
      <c r="C48" s="120" t="s">
        <v>2557</v>
      </c>
      <c r="D48" s="101" t="s">
        <v>2743</v>
      </c>
      <c r="E48" s="101" t="s">
        <v>2744</v>
      </c>
      <c r="F48" s="101" t="s">
        <v>2545</v>
      </c>
      <c r="G48" s="101" t="s">
        <v>2745</v>
      </c>
      <c r="H48" s="101" t="s">
        <v>2697</v>
      </c>
      <c r="I48" s="148" t="s">
        <v>267</v>
      </c>
      <c r="J48" s="98"/>
      <c r="K48" s="98"/>
    </row>
    <row r="49" spans="1:11" ht="15" customHeight="1">
      <c r="A49" s="74" t="s">
        <v>2636</v>
      </c>
      <c r="B49" s="75">
        <v>41</v>
      </c>
      <c r="C49" s="120" t="s">
        <v>2558</v>
      </c>
      <c r="D49" s="101" t="s">
        <v>2746</v>
      </c>
      <c r="E49" s="101" t="s">
        <v>2447</v>
      </c>
      <c r="F49" s="101" t="s">
        <v>2545</v>
      </c>
      <c r="G49" s="101" t="s">
        <v>2747</v>
      </c>
      <c r="H49" s="101" t="s">
        <v>2697</v>
      </c>
      <c r="I49" s="148" t="s">
        <v>268</v>
      </c>
      <c r="J49" s="98"/>
      <c r="K49" s="98"/>
    </row>
    <row r="50" spans="1:11" ht="15" customHeight="1">
      <c r="A50" s="74" t="s">
        <v>2637</v>
      </c>
      <c r="B50" s="75">
        <v>42</v>
      </c>
      <c r="C50" s="120" t="s">
        <v>2553</v>
      </c>
      <c r="D50" s="101" t="s">
        <v>32</v>
      </c>
      <c r="E50" s="101" t="s">
        <v>33</v>
      </c>
      <c r="F50" s="101" t="s">
        <v>2545</v>
      </c>
      <c r="G50" s="101" t="s">
        <v>2698</v>
      </c>
      <c r="H50" s="101" t="s">
        <v>2725</v>
      </c>
      <c r="I50" s="148" t="s">
        <v>269</v>
      </c>
      <c r="J50" s="98"/>
      <c r="K50" s="98"/>
    </row>
    <row r="51" spans="1:11" ht="15" customHeight="1">
      <c r="A51" s="74" t="s">
        <v>2638</v>
      </c>
      <c r="B51" s="75">
        <v>43</v>
      </c>
      <c r="C51" s="120" t="s">
        <v>2558</v>
      </c>
      <c r="D51" s="101" t="s">
        <v>271</v>
      </c>
      <c r="E51" s="101" t="s">
        <v>272</v>
      </c>
      <c r="F51" s="101" t="s">
        <v>2545</v>
      </c>
      <c r="G51" s="101" t="s">
        <v>2549</v>
      </c>
      <c r="H51" s="101" t="s">
        <v>2586</v>
      </c>
      <c r="I51" s="148" t="s">
        <v>270</v>
      </c>
      <c r="J51" s="98"/>
      <c r="K51" s="98"/>
    </row>
    <row r="52" spans="1:11" ht="15" customHeight="1">
      <c r="A52" s="74" t="s">
        <v>2639</v>
      </c>
      <c r="B52" s="75">
        <v>44</v>
      </c>
      <c r="C52" s="120" t="s">
        <v>2553</v>
      </c>
      <c r="D52" s="101" t="s">
        <v>2762</v>
      </c>
      <c r="E52" s="101" t="s">
        <v>2763</v>
      </c>
      <c r="F52" s="101" t="s">
        <v>2545</v>
      </c>
      <c r="G52" s="101" t="s">
        <v>2693</v>
      </c>
      <c r="H52" s="101" t="s">
        <v>2764</v>
      </c>
      <c r="I52" s="148" t="s">
        <v>273</v>
      </c>
      <c r="J52" s="98"/>
      <c r="K52" s="98"/>
    </row>
    <row r="53" spans="1:11" ht="15" customHeight="1">
      <c r="A53" s="74" t="s">
        <v>2640</v>
      </c>
      <c r="B53" s="75">
        <v>45</v>
      </c>
      <c r="C53" s="120" t="s">
        <v>2558</v>
      </c>
      <c r="D53" s="101" t="s">
        <v>36</v>
      </c>
      <c r="E53" s="101" t="s">
        <v>37</v>
      </c>
      <c r="F53" s="101" t="s">
        <v>2545</v>
      </c>
      <c r="G53" s="101" t="s">
        <v>2752</v>
      </c>
      <c r="H53" s="101" t="s">
        <v>2448</v>
      </c>
      <c r="I53" s="148" t="s">
        <v>274</v>
      </c>
      <c r="J53" s="98"/>
      <c r="K53" s="98"/>
    </row>
    <row r="54" spans="1:11" ht="15" customHeight="1">
      <c r="A54" s="74" t="s">
        <v>2641</v>
      </c>
      <c r="B54" s="75">
        <v>46</v>
      </c>
      <c r="C54" s="120" t="s">
        <v>2558</v>
      </c>
      <c r="D54" s="101" t="s">
        <v>2450</v>
      </c>
      <c r="E54" s="101" t="s">
        <v>20</v>
      </c>
      <c r="F54" s="101" t="s">
        <v>2545</v>
      </c>
      <c r="G54" s="101"/>
      <c r="H54" s="101" t="s">
        <v>2589</v>
      </c>
      <c r="I54" s="148" t="s">
        <v>275</v>
      </c>
      <c r="J54" s="98"/>
      <c r="K54" s="98"/>
    </row>
    <row r="55" spans="1:11" ht="15" customHeight="1">
      <c r="A55" s="74" t="s">
        <v>2642</v>
      </c>
      <c r="B55" s="75">
        <v>47</v>
      </c>
      <c r="C55" s="120" t="s">
        <v>2557</v>
      </c>
      <c r="D55" s="101" t="s">
        <v>2756</v>
      </c>
      <c r="E55" s="101" t="s">
        <v>2449</v>
      </c>
      <c r="F55" s="101" t="s">
        <v>2545</v>
      </c>
      <c r="G55" s="101" t="s">
        <v>2745</v>
      </c>
      <c r="H55" s="101" t="s">
        <v>2757</v>
      </c>
      <c r="I55" s="148" t="s">
        <v>276</v>
      </c>
      <c r="J55" s="98"/>
      <c r="K55" s="98"/>
    </row>
    <row r="56" spans="1:11" ht="15" customHeight="1">
      <c r="A56" s="74" t="s">
        <v>2643</v>
      </c>
      <c r="B56" s="75">
        <v>48</v>
      </c>
      <c r="C56" s="120" t="s">
        <v>2558</v>
      </c>
      <c r="D56" s="101" t="s">
        <v>278</v>
      </c>
      <c r="E56" s="101" t="s">
        <v>279</v>
      </c>
      <c r="F56" s="101" t="s">
        <v>2545</v>
      </c>
      <c r="G56" s="101" t="s">
        <v>2709</v>
      </c>
      <c r="H56" s="101" t="s">
        <v>2561</v>
      </c>
      <c r="I56" s="148" t="s">
        <v>277</v>
      </c>
      <c r="J56" s="98"/>
      <c r="K56" s="98"/>
    </row>
    <row r="57" spans="1:11" ht="15" customHeight="1">
      <c r="A57" s="74" t="s">
        <v>2644</v>
      </c>
      <c r="B57" s="75">
        <v>49</v>
      </c>
      <c r="C57" s="120" t="s">
        <v>2557</v>
      </c>
      <c r="D57" s="101" t="s">
        <v>2748</v>
      </c>
      <c r="E57" s="101" t="s">
        <v>2749</v>
      </c>
      <c r="F57" s="101" t="s">
        <v>2545</v>
      </c>
      <c r="G57" s="101"/>
      <c r="H57" s="101" t="s">
        <v>2444</v>
      </c>
      <c r="I57" s="148" t="s">
        <v>280</v>
      </c>
      <c r="J57" s="98"/>
      <c r="K57" s="98"/>
    </row>
    <row r="58" spans="1:11" ht="15" customHeight="1">
      <c r="A58" s="74" t="s">
        <v>2645</v>
      </c>
      <c r="B58" s="75">
        <v>50</v>
      </c>
      <c r="C58" s="120" t="s">
        <v>2557</v>
      </c>
      <c r="D58" s="101" t="s">
        <v>2750</v>
      </c>
      <c r="E58" s="101" t="s">
        <v>2751</v>
      </c>
      <c r="F58" s="101" t="s">
        <v>2545</v>
      </c>
      <c r="G58" s="101" t="s">
        <v>2752</v>
      </c>
      <c r="H58" s="101" t="s">
        <v>2697</v>
      </c>
      <c r="I58" s="148" t="s">
        <v>281</v>
      </c>
      <c r="J58" s="98"/>
      <c r="K58" s="98"/>
    </row>
    <row r="59" spans="1:11" ht="15" customHeight="1">
      <c r="A59" s="74" t="s">
        <v>2646</v>
      </c>
      <c r="B59" s="75">
        <v>51</v>
      </c>
      <c r="C59" s="120" t="s">
        <v>2565</v>
      </c>
      <c r="D59" s="101" t="s">
        <v>283</v>
      </c>
      <c r="E59" s="101" t="s">
        <v>284</v>
      </c>
      <c r="F59" s="101" t="s">
        <v>2545</v>
      </c>
      <c r="G59" s="101" t="s">
        <v>2755</v>
      </c>
      <c r="H59" s="101" t="s">
        <v>285</v>
      </c>
      <c r="I59" s="148" t="s">
        <v>282</v>
      </c>
      <c r="J59" s="98"/>
      <c r="K59" s="98"/>
    </row>
    <row r="60" spans="1:11" ht="15" customHeight="1">
      <c r="A60" s="74" t="s">
        <v>2647</v>
      </c>
      <c r="B60" s="75">
        <v>52</v>
      </c>
      <c r="C60" s="120" t="s">
        <v>2565</v>
      </c>
      <c r="D60" s="101" t="s">
        <v>2753</v>
      </c>
      <c r="E60" s="101" t="s">
        <v>2754</v>
      </c>
      <c r="F60" s="101" t="s">
        <v>2545</v>
      </c>
      <c r="G60" s="101"/>
      <c r="H60" s="101" t="s">
        <v>2587</v>
      </c>
      <c r="I60" s="148" t="s">
        <v>286</v>
      </c>
      <c r="J60" s="98"/>
      <c r="K60" s="98"/>
    </row>
    <row r="61" spans="1:11" ht="15" customHeight="1">
      <c r="A61" s="74" t="s">
        <v>2648</v>
      </c>
      <c r="B61" s="75">
        <v>53</v>
      </c>
      <c r="C61" s="120" t="s">
        <v>2557</v>
      </c>
      <c r="D61" s="101" t="s">
        <v>288</v>
      </c>
      <c r="E61" s="101" t="s">
        <v>289</v>
      </c>
      <c r="F61" s="101" t="s">
        <v>2545</v>
      </c>
      <c r="G61" s="101" t="s">
        <v>2693</v>
      </c>
      <c r="H61" s="101" t="s">
        <v>2697</v>
      </c>
      <c r="I61" s="148" t="s">
        <v>287</v>
      </c>
      <c r="J61" s="98"/>
      <c r="K61" s="98"/>
    </row>
    <row r="62" spans="1:11" ht="15" customHeight="1">
      <c r="A62" s="74" t="s">
        <v>2649</v>
      </c>
      <c r="B62" s="75">
        <v>54</v>
      </c>
      <c r="C62" s="120" t="s">
        <v>2558</v>
      </c>
      <c r="D62" s="101" t="s">
        <v>291</v>
      </c>
      <c r="E62" s="101" t="s">
        <v>292</v>
      </c>
      <c r="F62" s="101" t="s">
        <v>2545</v>
      </c>
      <c r="G62" s="101" t="s">
        <v>2752</v>
      </c>
      <c r="H62" s="101" t="s">
        <v>293</v>
      </c>
      <c r="I62" s="148" t="s">
        <v>290</v>
      </c>
      <c r="J62" s="98"/>
      <c r="K62" s="98"/>
    </row>
    <row r="63" spans="1:11" ht="15" customHeight="1">
      <c r="A63" s="74" t="s">
        <v>2650</v>
      </c>
      <c r="B63" s="75">
        <v>55</v>
      </c>
      <c r="C63" s="120" t="s">
        <v>2558</v>
      </c>
      <c r="D63" s="101" t="s">
        <v>2758</v>
      </c>
      <c r="E63" s="101" t="s">
        <v>2759</v>
      </c>
      <c r="F63" s="101" t="s">
        <v>2545</v>
      </c>
      <c r="G63" s="101" t="s">
        <v>295</v>
      </c>
      <c r="H63" s="101" t="s">
        <v>2567</v>
      </c>
      <c r="I63" s="148" t="s">
        <v>294</v>
      </c>
      <c r="J63" s="98"/>
      <c r="K63" s="98"/>
    </row>
    <row r="64" spans="1:11" ht="15" customHeight="1">
      <c r="A64" s="74" t="s">
        <v>2651</v>
      </c>
      <c r="B64" s="75">
        <v>56</v>
      </c>
      <c r="C64" s="120" t="s">
        <v>2557</v>
      </c>
      <c r="D64" s="101" t="s">
        <v>2761</v>
      </c>
      <c r="E64" s="101" t="s">
        <v>297</v>
      </c>
      <c r="F64" s="101" t="s">
        <v>2545</v>
      </c>
      <c r="G64" s="101" t="s">
        <v>2711</v>
      </c>
      <c r="H64" s="101" t="s">
        <v>2697</v>
      </c>
      <c r="I64" s="148" t="s">
        <v>296</v>
      </c>
      <c r="J64" s="98"/>
      <c r="K64" s="98"/>
    </row>
    <row r="65" spans="1:11" ht="15" customHeight="1">
      <c r="A65" s="74" t="s">
        <v>2652</v>
      </c>
      <c r="B65" s="75">
        <v>57</v>
      </c>
      <c r="C65" s="120" t="s">
        <v>2557</v>
      </c>
      <c r="D65" s="101" t="s">
        <v>2765</v>
      </c>
      <c r="E65" s="101" t="s">
        <v>0</v>
      </c>
      <c r="F65" s="101" t="s">
        <v>2545</v>
      </c>
      <c r="G65" s="101" t="s">
        <v>2755</v>
      </c>
      <c r="H65" s="101" t="s">
        <v>2697</v>
      </c>
      <c r="I65" s="148" t="s">
        <v>298</v>
      </c>
      <c r="J65" s="98"/>
      <c r="K65" s="98"/>
    </row>
    <row r="66" spans="1:11" ht="15" customHeight="1">
      <c r="A66" s="74" t="s">
        <v>2653</v>
      </c>
      <c r="B66" s="75">
        <v>58</v>
      </c>
      <c r="C66" s="120" t="s">
        <v>2557</v>
      </c>
      <c r="D66" s="101" t="s">
        <v>2454</v>
      </c>
      <c r="E66" s="101" t="s">
        <v>2455</v>
      </c>
      <c r="F66" s="101" t="s">
        <v>2545</v>
      </c>
      <c r="G66" s="101"/>
      <c r="H66" s="101" t="s">
        <v>2442</v>
      </c>
      <c r="I66" s="148" t="s">
        <v>299</v>
      </c>
      <c r="J66" s="98"/>
      <c r="K66" s="98"/>
    </row>
    <row r="67" spans="1:11" ht="15" customHeight="1">
      <c r="A67" s="74" t="s">
        <v>2654</v>
      </c>
      <c r="B67" s="75">
        <v>59</v>
      </c>
      <c r="C67" s="120" t="s">
        <v>2558</v>
      </c>
      <c r="D67" s="101" t="s">
        <v>301</v>
      </c>
      <c r="E67" s="101" t="s">
        <v>302</v>
      </c>
      <c r="F67" s="101" t="s">
        <v>2545</v>
      </c>
      <c r="G67" s="101"/>
      <c r="H67" s="101" t="s">
        <v>303</v>
      </c>
      <c r="I67" s="148" t="s">
        <v>300</v>
      </c>
      <c r="J67" s="98"/>
      <c r="K67" s="98"/>
    </row>
    <row r="68" spans="1:11" ht="15" customHeight="1">
      <c r="A68" s="74" t="s">
        <v>2655</v>
      </c>
      <c r="B68" s="75">
        <v>60</v>
      </c>
      <c r="C68" s="120" t="s">
        <v>2564</v>
      </c>
      <c r="D68" s="101" t="s">
        <v>1</v>
      </c>
      <c r="E68" s="101" t="s">
        <v>2</v>
      </c>
      <c r="F68" s="101" t="s">
        <v>2545</v>
      </c>
      <c r="G68" s="101" t="s">
        <v>305</v>
      </c>
      <c r="H68" s="101" t="s">
        <v>2757</v>
      </c>
      <c r="I68" s="148" t="s">
        <v>304</v>
      </c>
      <c r="J68" s="98"/>
      <c r="K68" s="98"/>
    </row>
    <row r="69" spans="1:11" ht="15" customHeight="1">
      <c r="A69" s="74" t="s">
        <v>2656</v>
      </c>
      <c r="B69" s="75">
        <v>61</v>
      </c>
      <c r="C69" s="120" t="s">
        <v>2558</v>
      </c>
      <c r="D69" s="101" t="s">
        <v>23</v>
      </c>
      <c r="E69" s="101" t="s">
        <v>307</v>
      </c>
      <c r="F69" s="101" t="s">
        <v>2545</v>
      </c>
      <c r="G69" s="101"/>
      <c r="H69" s="101" t="s">
        <v>2567</v>
      </c>
      <c r="I69" s="148" t="s">
        <v>306</v>
      </c>
      <c r="J69" s="98"/>
      <c r="K69" s="98"/>
    </row>
    <row r="70" spans="1:11" ht="15" customHeight="1">
      <c r="A70" s="74" t="s">
        <v>2657</v>
      </c>
      <c r="B70" s="75">
        <v>62</v>
      </c>
      <c r="C70" s="120" t="s">
        <v>2565</v>
      </c>
      <c r="D70" s="101" t="s">
        <v>3</v>
      </c>
      <c r="E70" s="101" t="s">
        <v>4</v>
      </c>
      <c r="F70" s="101" t="s">
        <v>2545</v>
      </c>
      <c r="G70" s="101" t="s">
        <v>2747</v>
      </c>
      <c r="H70" s="101" t="s">
        <v>2587</v>
      </c>
      <c r="I70" s="148" t="s">
        <v>308</v>
      </c>
      <c r="J70" s="98"/>
      <c r="K70" s="98"/>
    </row>
    <row r="71" spans="1:11" ht="15" customHeight="1">
      <c r="A71" s="74" t="s">
        <v>2658</v>
      </c>
      <c r="B71" s="75">
        <v>63</v>
      </c>
      <c r="C71" s="120" t="s">
        <v>2558</v>
      </c>
      <c r="D71" s="101" t="s">
        <v>18</v>
      </c>
      <c r="E71" s="101" t="s">
        <v>19</v>
      </c>
      <c r="F71" s="101" t="s">
        <v>2545</v>
      </c>
      <c r="G71" s="101"/>
      <c r="H71" s="101" t="s">
        <v>2719</v>
      </c>
      <c r="I71" s="148" t="s">
        <v>309</v>
      </c>
      <c r="J71" s="98"/>
      <c r="K71" s="98"/>
    </row>
    <row r="72" spans="1:11" ht="15" customHeight="1">
      <c r="A72" s="74" t="s">
        <v>2659</v>
      </c>
      <c r="B72" s="75">
        <v>64</v>
      </c>
      <c r="C72" s="120" t="s">
        <v>2557</v>
      </c>
      <c r="D72" s="101" t="s">
        <v>5</v>
      </c>
      <c r="E72" s="101" t="s">
        <v>6</v>
      </c>
      <c r="F72" s="101" t="s">
        <v>2545</v>
      </c>
      <c r="G72" s="101" t="s">
        <v>2693</v>
      </c>
      <c r="H72" s="101" t="s">
        <v>7</v>
      </c>
      <c r="I72" s="148" t="s">
        <v>310</v>
      </c>
      <c r="J72" s="98"/>
      <c r="K72" s="98"/>
    </row>
    <row r="73" spans="1:11" ht="15" customHeight="1">
      <c r="A73" s="74" t="s">
        <v>2660</v>
      </c>
      <c r="B73" s="75">
        <v>65</v>
      </c>
      <c r="C73" s="120" t="s">
        <v>2558</v>
      </c>
      <c r="D73" s="101" t="s">
        <v>312</v>
      </c>
      <c r="E73" s="101" t="s">
        <v>2760</v>
      </c>
      <c r="F73" s="101" t="s">
        <v>2545</v>
      </c>
      <c r="G73" s="101"/>
      <c r="H73" s="101" t="s">
        <v>30</v>
      </c>
      <c r="I73" s="148" t="s">
        <v>311</v>
      </c>
      <c r="J73" s="98"/>
      <c r="K73" s="98"/>
    </row>
    <row r="74" spans="1:11" ht="15" customHeight="1">
      <c r="A74" s="74" t="s">
        <v>2661</v>
      </c>
      <c r="B74" s="75">
        <v>66</v>
      </c>
      <c r="C74" s="120" t="s">
        <v>2557</v>
      </c>
      <c r="D74" s="101" t="s">
        <v>2462</v>
      </c>
      <c r="E74" s="101" t="s">
        <v>2463</v>
      </c>
      <c r="F74" s="101" t="s">
        <v>2545</v>
      </c>
      <c r="G74" s="101" t="s">
        <v>2698</v>
      </c>
      <c r="H74" s="101" t="s">
        <v>2585</v>
      </c>
      <c r="I74" s="148" t="s">
        <v>313</v>
      </c>
      <c r="J74" s="98"/>
      <c r="K74" s="98"/>
    </row>
    <row r="75" spans="1:11" ht="15" customHeight="1">
      <c r="A75" s="74" t="s">
        <v>2662</v>
      </c>
      <c r="B75" s="75">
        <v>67</v>
      </c>
      <c r="C75" s="120" t="s">
        <v>2565</v>
      </c>
      <c r="D75" s="101" t="s">
        <v>315</v>
      </c>
      <c r="E75" s="101" t="s">
        <v>316</v>
      </c>
      <c r="F75" s="101" t="s">
        <v>2545</v>
      </c>
      <c r="G75" s="101" t="s">
        <v>2755</v>
      </c>
      <c r="H75" s="101" t="s">
        <v>2587</v>
      </c>
      <c r="I75" s="148" t="s">
        <v>314</v>
      </c>
      <c r="J75" s="98"/>
      <c r="K75" s="98"/>
    </row>
    <row r="76" spans="1:11" ht="15" customHeight="1">
      <c r="A76" s="74" t="s">
        <v>2663</v>
      </c>
      <c r="B76" s="75">
        <v>68</v>
      </c>
      <c r="C76" s="120" t="s">
        <v>2558</v>
      </c>
      <c r="D76" s="101" t="s">
        <v>318</v>
      </c>
      <c r="E76" s="101" t="s">
        <v>319</v>
      </c>
      <c r="F76" s="101" t="s">
        <v>2545</v>
      </c>
      <c r="G76" s="101" t="s">
        <v>2698</v>
      </c>
      <c r="H76" s="101" t="s">
        <v>293</v>
      </c>
      <c r="I76" s="148" t="s">
        <v>317</v>
      </c>
      <c r="J76" s="98"/>
      <c r="K76" s="98"/>
    </row>
    <row r="77" spans="1:11" ht="15" customHeight="1">
      <c r="A77" s="74" t="s">
        <v>2664</v>
      </c>
      <c r="B77" s="75">
        <v>69</v>
      </c>
      <c r="C77" s="120" t="s">
        <v>2553</v>
      </c>
      <c r="D77" s="101" t="s">
        <v>8</v>
      </c>
      <c r="E77" s="101" t="s">
        <v>321</v>
      </c>
      <c r="F77" s="101" t="s">
        <v>2545</v>
      </c>
      <c r="G77" s="101" t="s">
        <v>9</v>
      </c>
      <c r="H77" s="101" t="s">
        <v>2764</v>
      </c>
      <c r="I77" s="148" t="s">
        <v>320</v>
      </c>
      <c r="J77" s="98"/>
      <c r="K77" s="98"/>
    </row>
    <row r="78" spans="1:11" ht="15" customHeight="1">
      <c r="A78" s="74" t="s">
        <v>2665</v>
      </c>
      <c r="B78" s="75">
        <v>70</v>
      </c>
      <c r="C78" s="120" t="s">
        <v>2558</v>
      </c>
      <c r="D78" s="101" t="s">
        <v>323</v>
      </c>
      <c r="E78" s="101" t="s">
        <v>2457</v>
      </c>
      <c r="F78" s="101" t="s">
        <v>2545</v>
      </c>
      <c r="G78" s="101"/>
      <c r="H78" s="101" t="s">
        <v>2589</v>
      </c>
      <c r="I78" s="148" t="s">
        <v>322</v>
      </c>
      <c r="J78" s="98"/>
      <c r="K78" s="98"/>
    </row>
    <row r="79" spans="1:11" ht="15" customHeight="1">
      <c r="A79" s="74" t="s">
        <v>2666</v>
      </c>
      <c r="B79" s="75">
        <v>71</v>
      </c>
      <c r="C79" s="120" t="s">
        <v>2558</v>
      </c>
      <c r="D79" s="101" t="s">
        <v>325</v>
      </c>
      <c r="E79" s="101" t="s">
        <v>326</v>
      </c>
      <c r="F79" s="101" t="s">
        <v>2545</v>
      </c>
      <c r="G79" s="101" t="s">
        <v>2568</v>
      </c>
      <c r="H79" s="101" t="s">
        <v>2585</v>
      </c>
      <c r="I79" s="148" t="s">
        <v>324</v>
      </c>
      <c r="J79" s="98"/>
      <c r="K79" s="98"/>
    </row>
    <row r="80" spans="1:11" ht="15" customHeight="1">
      <c r="A80" s="74" t="s">
        <v>2668</v>
      </c>
      <c r="B80" s="75">
        <v>72</v>
      </c>
      <c r="C80" s="120" t="s">
        <v>2562</v>
      </c>
      <c r="D80" s="101" t="s">
        <v>14</v>
      </c>
      <c r="E80" s="101" t="s">
        <v>15</v>
      </c>
      <c r="F80" s="101" t="s">
        <v>2545</v>
      </c>
      <c r="G80" s="101" t="s">
        <v>2709</v>
      </c>
      <c r="H80" s="101" t="s">
        <v>2563</v>
      </c>
      <c r="I80" s="148" t="s">
        <v>327</v>
      </c>
      <c r="J80" s="98"/>
      <c r="K80" s="98"/>
    </row>
    <row r="81" spans="1:11" ht="15" customHeight="1">
      <c r="A81" s="74" t="s">
        <v>2669</v>
      </c>
      <c r="B81" s="75">
        <v>73</v>
      </c>
      <c r="C81" s="120" t="s">
        <v>2558</v>
      </c>
      <c r="D81" s="101" t="s">
        <v>2456</v>
      </c>
      <c r="E81" s="101" t="s">
        <v>329</v>
      </c>
      <c r="F81" s="101" t="s">
        <v>2545</v>
      </c>
      <c r="G81" s="101" t="s">
        <v>295</v>
      </c>
      <c r="H81" s="101" t="s">
        <v>2559</v>
      </c>
      <c r="I81" s="148" t="s">
        <v>328</v>
      </c>
      <c r="J81" s="98"/>
      <c r="K81" s="98"/>
    </row>
    <row r="82" spans="1:11" ht="15" customHeight="1">
      <c r="A82" s="74" t="s">
        <v>2670</v>
      </c>
      <c r="B82" s="75">
        <v>74</v>
      </c>
      <c r="C82" s="120" t="s">
        <v>2564</v>
      </c>
      <c r="D82" s="101" t="s">
        <v>11</v>
      </c>
      <c r="E82" s="101" t="s">
        <v>12</v>
      </c>
      <c r="F82" s="101" t="s">
        <v>2545</v>
      </c>
      <c r="G82" s="101" t="s">
        <v>2698</v>
      </c>
      <c r="H82" s="101" t="s">
        <v>13</v>
      </c>
      <c r="I82" s="148" t="s">
        <v>330</v>
      </c>
      <c r="J82" s="98"/>
      <c r="K82" s="98"/>
    </row>
    <row r="83" spans="1:11" ht="15" customHeight="1">
      <c r="A83" s="74" t="s">
        <v>2671</v>
      </c>
      <c r="B83" s="75">
        <v>75</v>
      </c>
      <c r="C83" s="120" t="s">
        <v>2557</v>
      </c>
      <c r="D83" s="101" t="s">
        <v>332</v>
      </c>
      <c r="E83" s="101" t="s">
        <v>333</v>
      </c>
      <c r="F83" s="101" t="s">
        <v>2545</v>
      </c>
      <c r="G83" s="101" t="s">
        <v>334</v>
      </c>
      <c r="H83" s="101" t="s">
        <v>2467</v>
      </c>
      <c r="I83" s="148" t="s">
        <v>331</v>
      </c>
      <c r="J83" s="98"/>
      <c r="K83" s="98"/>
    </row>
    <row r="84" spans="1:11" ht="15" customHeight="1">
      <c r="A84" s="74" t="s">
        <v>2672</v>
      </c>
      <c r="B84" s="75">
        <v>76</v>
      </c>
      <c r="C84" s="120" t="s">
        <v>2564</v>
      </c>
      <c r="D84" s="101" t="s">
        <v>16</v>
      </c>
      <c r="E84" s="101" t="s">
        <v>17</v>
      </c>
      <c r="F84" s="101" t="s">
        <v>2545</v>
      </c>
      <c r="G84" s="101" t="s">
        <v>2698</v>
      </c>
      <c r="H84" s="101" t="s">
        <v>13</v>
      </c>
      <c r="I84" s="148" t="s">
        <v>335</v>
      </c>
      <c r="J84" s="98"/>
      <c r="K84" s="98"/>
    </row>
    <row r="85" spans="1:11" ht="15" customHeight="1">
      <c r="A85" s="74" t="s">
        <v>2673</v>
      </c>
      <c r="B85" s="75">
        <v>77</v>
      </c>
      <c r="C85" s="120" t="s">
        <v>2564</v>
      </c>
      <c r="D85" s="101" t="s">
        <v>2451</v>
      </c>
      <c r="E85" s="101" t="s">
        <v>2452</v>
      </c>
      <c r="F85" s="101" t="s">
        <v>2545</v>
      </c>
      <c r="G85" s="101" t="s">
        <v>2453</v>
      </c>
      <c r="H85" s="101" t="s">
        <v>2738</v>
      </c>
      <c r="I85" s="148" t="s">
        <v>336</v>
      </c>
      <c r="J85" s="98"/>
      <c r="K85" s="98"/>
    </row>
    <row r="86" spans="1:11" ht="15" customHeight="1">
      <c r="A86" s="74" t="s">
        <v>2674</v>
      </c>
      <c r="B86" s="75">
        <v>78</v>
      </c>
      <c r="C86" s="120" t="s">
        <v>2562</v>
      </c>
      <c r="D86" s="101" t="s">
        <v>21</v>
      </c>
      <c r="E86" s="101" t="s">
        <v>22</v>
      </c>
      <c r="F86" s="101" t="s">
        <v>2545</v>
      </c>
      <c r="G86" s="101" t="s">
        <v>2709</v>
      </c>
      <c r="H86" s="101" t="s">
        <v>2588</v>
      </c>
      <c r="I86" s="148" t="s">
        <v>337</v>
      </c>
      <c r="J86" s="98"/>
      <c r="K86" s="98"/>
    </row>
    <row r="87" spans="1:11" ht="15" customHeight="1">
      <c r="A87" s="74" t="s">
        <v>2675</v>
      </c>
      <c r="B87" s="75">
        <v>79</v>
      </c>
      <c r="C87" s="120" t="s">
        <v>2558</v>
      </c>
      <c r="D87" s="101" t="s">
        <v>339</v>
      </c>
      <c r="E87" s="101" t="s">
        <v>340</v>
      </c>
      <c r="F87" s="101" t="s">
        <v>2545</v>
      </c>
      <c r="G87" s="101" t="s">
        <v>295</v>
      </c>
      <c r="H87" s="101" t="s">
        <v>341</v>
      </c>
      <c r="I87" s="148" t="s">
        <v>338</v>
      </c>
      <c r="J87" s="98"/>
      <c r="K87" s="98"/>
    </row>
    <row r="88" spans="1:11" ht="15" customHeight="1">
      <c r="A88" s="74" t="s">
        <v>2676</v>
      </c>
      <c r="B88" s="75">
        <v>80</v>
      </c>
      <c r="C88" s="120" t="s">
        <v>2558</v>
      </c>
      <c r="D88" s="101" t="s">
        <v>2458</v>
      </c>
      <c r="E88" s="101" t="s">
        <v>2459</v>
      </c>
      <c r="F88" s="101" t="s">
        <v>2545</v>
      </c>
      <c r="G88" s="101" t="s">
        <v>2732</v>
      </c>
      <c r="H88" s="101" t="s">
        <v>2561</v>
      </c>
      <c r="I88" s="148" t="s">
        <v>342</v>
      </c>
      <c r="J88" s="98"/>
      <c r="K88" s="98"/>
    </row>
    <row r="89" spans="1:11" ht="15" customHeight="1">
      <c r="A89" s="74" t="s">
        <v>343</v>
      </c>
      <c r="B89" s="75">
        <v>81</v>
      </c>
      <c r="C89" s="120" t="s">
        <v>2565</v>
      </c>
      <c r="D89" s="101" t="s">
        <v>24</v>
      </c>
      <c r="E89" s="101" t="s">
        <v>25</v>
      </c>
      <c r="F89" s="101" t="s">
        <v>2545</v>
      </c>
      <c r="G89" s="101" t="s">
        <v>26</v>
      </c>
      <c r="H89" s="101" t="s">
        <v>2460</v>
      </c>
      <c r="I89" s="148" t="s">
        <v>344</v>
      </c>
      <c r="J89" s="98"/>
      <c r="K89" s="98"/>
    </row>
    <row r="90" spans="1:11" ht="15" customHeight="1">
      <c r="A90" s="74" t="s">
        <v>345</v>
      </c>
      <c r="B90" s="75">
        <v>82</v>
      </c>
      <c r="C90" s="120" t="s">
        <v>2565</v>
      </c>
      <c r="D90" s="101" t="s">
        <v>348</v>
      </c>
      <c r="E90" s="101" t="s">
        <v>349</v>
      </c>
      <c r="F90" s="101" t="s">
        <v>2545</v>
      </c>
      <c r="G90" s="101" t="s">
        <v>2755</v>
      </c>
      <c r="H90" s="101" t="s">
        <v>350</v>
      </c>
      <c r="I90" s="148" t="s">
        <v>346</v>
      </c>
      <c r="J90" s="98"/>
      <c r="K90" s="98"/>
    </row>
    <row r="91" spans="1:11" ht="15" customHeight="1">
      <c r="A91" s="74" t="s">
        <v>347</v>
      </c>
      <c r="B91" s="75">
        <v>83</v>
      </c>
      <c r="C91" s="120" t="s">
        <v>2564</v>
      </c>
      <c r="D91" s="101" t="s">
        <v>27</v>
      </c>
      <c r="E91" s="101" t="s">
        <v>28</v>
      </c>
      <c r="F91" s="101" t="s">
        <v>2545</v>
      </c>
      <c r="G91" s="101" t="s">
        <v>2568</v>
      </c>
      <c r="H91" s="101" t="s">
        <v>10</v>
      </c>
      <c r="I91" s="148" t="s">
        <v>351</v>
      </c>
      <c r="J91" s="98"/>
      <c r="K91" s="98"/>
    </row>
    <row r="92" spans="1:11" ht="15" customHeight="1">
      <c r="A92" s="74" t="s">
        <v>352</v>
      </c>
      <c r="B92" s="75">
        <v>84</v>
      </c>
      <c r="C92" s="120" t="s">
        <v>2562</v>
      </c>
      <c r="D92" s="101" t="s">
        <v>29</v>
      </c>
      <c r="E92" s="101" t="s">
        <v>355</v>
      </c>
      <c r="F92" s="101" t="s">
        <v>2545</v>
      </c>
      <c r="G92" s="101" t="s">
        <v>2709</v>
      </c>
      <c r="H92" s="101" t="s">
        <v>2590</v>
      </c>
      <c r="I92" s="148" t="s">
        <v>353</v>
      </c>
      <c r="J92" s="98"/>
      <c r="K92" s="98"/>
    </row>
    <row r="93" spans="1:10" ht="15" customHeight="1">
      <c r="A93" s="74" t="s">
        <v>354</v>
      </c>
      <c r="B93" s="75">
        <v>85</v>
      </c>
      <c r="C93" s="120" t="s">
        <v>2558</v>
      </c>
      <c r="D93" s="101" t="s">
        <v>358</v>
      </c>
      <c r="E93" s="101" t="s">
        <v>359</v>
      </c>
      <c r="F93" s="101" t="s">
        <v>2545</v>
      </c>
      <c r="G93" s="101" t="s">
        <v>2755</v>
      </c>
      <c r="H93" s="101" t="s">
        <v>2586</v>
      </c>
      <c r="I93" s="148" t="s">
        <v>356</v>
      </c>
      <c r="J93" s="98"/>
    </row>
    <row r="94" spans="1:10" ht="15" customHeight="1">
      <c r="A94" s="74" t="s">
        <v>357</v>
      </c>
      <c r="B94" s="75">
        <v>86</v>
      </c>
      <c r="C94" s="120" t="s">
        <v>2565</v>
      </c>
      <c r="D94" s="101" t="s">
        <v>362</v>
      </c>
      <c r="E94" s="101" t="s">
        <v>363</v>
      </c>
      <c r="F94" s="101" t="s">
        <v>2545</v>
      </c>
      <c r="G94" s="101" t="s">
        <v>364</v>
      </c>
      <c r="H94" s="101" t="s">
        <v>2588</v>
      </c>
      <c r="I94" s="148" t="s">
        <v>360</v>
      </c>
      <c r="J94" s="98"/>
    </row>
    <row r="95" spans="1:10" ht="15" customHeight="1">
      <c r="A95" s="74" t="s">
        <v>361</v>
      </c>
      <c r="B95" s="75">
        <v>87</v>
      </c>
      <c r="C95" s="120" t="s">
        <v>2557</v>
      </c>
      <c r="D95" s="101" t="s">
        <v>31</v>
      </c>
      <c r="E95" s="101" t="s">
        <v>2461</v>
      </c>
      <c r="F95" s="101" t="s">
        <v>2545</v>
      </c>
      <c r="G95" s="101" t="s">
        <v>2698</v>
      </c>
      <c r="H95" s="101" t="s">
        <v>2697</v>
      </c>
      <c r="I95" s="148" t="s">
        <v>365</v>
      </c>
      <c r="J95" s="98"/>
    </row>
    <row r="96" spans="1:10" ht="15" customHeight="1">
      <c r="A96" s="74" t="s">
        <v>366</v>
      </c>
      <c r="B96" s="75">
        <v>88</v>
      </c>
      <c r="C96" s="120" t="s">
        <v>2553</v>
      </c>
      <c r="D96" s="101" t="s">
        <v>369</v>
      </c>
      <c r="E96" s="101" t="s">
        <v>370</v>
      </c>
      <c r="F96" s="101" t="s">
        <v>2545</v>
      </c>
      <c r="G96" s="101" t="s">
        <v>2698</v>
      </c>
      <c r="H96" s="101" t="s">
        <v>2764</v>
      </c>
      <c r="I96" s="148" t="s">
        <v>367</v>
      </c>
      <c r="J96" s="98"/>
    </row>
    <row r="97" spans="1:10" ht="15" customHeight="1">
      <c r="A97" s="74" t="s">
        <v>368</v>
      </c>
      <c r="B97" s="75">
        <v>90</v>
      </c>
      <c r="C97" s="120" t="s">
        <v>2558</v>
      </c>
      <c r="D97" s="101" t="s">
        <v>373</v>
      </c>
      <c r="E97" s="101" t="s">
        <v>374</v>
      </c>
      <c r="F97" s="101" t="s">
        <v>2545</v>
      </c>
      <c r="G97" s="101" t="s">
        <v>2698</v>
      </c>
      <c r="H97" s="101" t="s">
        <v>2719</v>
      </c>
      <c r="I97" s="148" t="s">
        <v>371</v>
      </c>
      <c r="J97" s="98"/>
    </row>
    <row r="98" spans="1:10" ht="15" customHeight="1">
      <c r="A98" s="74" t="s">
        <v>372</v>
      </c>
      <c r="B98" s="75">
        <v>91</v>
      </c>
      <c r="C98" s="120" t="s">
        <v>2558</v>
      </c>
      <c r="D98" s="101" t="s">
        <v>377</v>
      </c>
      <c r="E98" s="101" t="s">
        <v>378</v>
      </c>
      <c r="F98" s="101" t="s">
        <v>2545</v>
      </c>
      <c r="G98" s="101" t="s">
        <v>2698</v>
      </c>
      <c r="H98" s="101" t="s">
        <v>2719</v>
      </c>
      <c r="I98" s="148" t="s">
        <v>375</v>
      </c>
      <c r="J98" s="98"/>
    </row>
    <row r="99" spans="1:10" ht="15" customHeight="1">
      <c r="A99" s="74" t="s">
        <v>376</v>
      </c>
      <c r="B99" s="75">
        <v>92</v>
      </c>
      <c r="C99" s="120" t="s">
        <v>2557</v>
      </c>
      <c r="D99" s="101" t="s">
        <v>381</v>
      </c>
      <c r="E99" s="101" t="s">
        <v>382</v>
      </c>
      <c r="F99" s="101" t="s">
        <v>2545</v>
      </c>
      <c r="G99" s="101" t="s">
        <v>364</v>
      </c>
      <c r="H99" s="101" t="s">
        <v>2599</v>
      </c>
      <c r="I99" s="148" t="s">
        <v>379</v>
      </c>
      <c r="J99" s="98"/>
    </row>
    <row r="100" spans="1:10" ht="15" customHeight="1">
      <c r="A100" s="74" t="s">
        <v>380</v>
      </c>
      <c r="B100" s="75">
        <v>93</v>
      </c>
      <c r="C100" s="120" t="s">
        <v>2557</v>
      </c>
      <c r="D100" s="101" t="s">
        <v>2464</v>
      </c>
      <c r="E100" s="101" t="s">
        <v>2465</v>
      </c>
      <c r="F100" s="101" t="s">
        <v>2545</v>
      </c>
      <c r="G100" s="101" t="s">
        <v>2698</v>
      </c>
      <c r="H100" s="101" t="s">
        <v>2466</v>
      </c>
      <c r="I100" s="148" t="s">
        <v>383</v>
      </c>
      <c r="J100" s="98"/>
    </row>
    <row r="101" spans="1:10" ht="15" customHeight="1">
      <c r="A101" s="74" t="s">
        <v>384</v>
      </c>
      <c r="B101" s="75">
        <v>94</v>
      </c>
      <c r="C101" s="120" t="s">
        <v>2557</v>
      </c>
      <c r="D101" s="101" t="s">
        <v>387</v>
      </c>
      <c r="E101" s="101" t="s">
        <v>388</v>
      </c>
      <c r="F101" s="101" t="s">
        <v>2545</v>
      </c>
      <c r="G101" s="101" t="s">
        <v>2698</v>
      </c>
      <c r="H101" s="101" t="s">
        <v>2466</v>
      </c>
      <c r="I101" s="148" t="s">
        <v>385</v>
      </c>
      <c r="J101" s="98"/>
    </row>
    <row r="102" spans="1:10" ht="15" customHeight="1">
      <c r="A102" s="74" t="s">
        <v>386</v>
      </c>
      <c r="B102" s="75">
        <v>95</v>
      </c>
      <c r="C102" s="120" t="s">
        <v>2557</v>
      </c>
      <c r="D102" s="101" t="s">
        <v>391</v>
      </c>
      <c r="E102" s="101" t="s">
        <v>392</v>
      </c>
      <c r="F102" s="101" t="s">
        <v>2545</v>
      </c>
      <c r="G102" s="101" t="s">
        <v>2698</v>
      </c>
      <c r="H102" s="101" t="s">
        <v>2697</v>
      </c>
      <c r="I102" s="148" t="s">
        <v>389</v>
      </c>
      <c r="J102" s="98"/>
    </row>
    <row r="103" spans="1:10" ht="15" customHeight="1">
      <c r="A103" s="74" t="s">
        <v>390</v>
      </c>
      <c r="B103" s="75">
        <v>96</v>
      </c>
      <c r="C103" s="120" t="s">
        <v>2557</v>
      </c>
      <c r="D103" s="101" t="s">
        <v>395</v>
      </c>
      <c r="E103" s="101" t="s">
        <v>396</v>
      </c>
      <c r="F103" s="101" t="s">
        <v>2545</v>
      </c>
      <c r="G103" s="101" t="s">
        <v>2698</v>
      </c>
      <c r="H103" s="101" t="s">
        <v>2585</v>
      </c>
      <c r="I103" s="148" t="s">
        <v>393</v>
      </c>
      <c r="J103" s="98"/>
    </row>
    <row r="104" spans="1:10" ht="15" customHeight="1">
      <c r="A104" s="74" t="s">
        <v>394</v>
      </c>
      <c r="B104" s="75">
        <v>97</v>
      </c>
      <c r="C104" s="120" t="s">
        <v>2558</v>
      </c>
      <c r="D104" s="101" t="s">
        <v>399</v>
      </c>
      <c r="E104" s="101" t="s">
        <v>400</v>
      </c>
      <c r="F104" s="101" t="s">
        <v>2545</v>
      </c>
      <c r="G104" s="101" t="s">
        <v>2732</v>
      </c>
      <c r="H104" s="101" t="s">
        <v>303</v>
      </c>
      <c r="I104" s="148" t="s">
        <v>397</v>
      </c>
      <c r="J104" s="98"/>
    </row>
    <row r="105" spans="1:10" ht="15" customHeight="1">
      <c r="A105" s="74" t="s">
        <v>398</v>
      </c>
      <c r="B105" s="75">
        <v>98</v>
      </c>
      <c r="C105" s="120" t="s">
        <v>2557</v>
      </c>
      <c r="D105" s="101" t="s">
        <v>403</v>
      </c>
      <c r="E105" s="101" t="s">
        <v>404</v>
      </c>
      <c r="F105" s="101" t="s">
        <v>2545</v>
      </c>
      <c r="G105" s="101"/>
      <c r="H105" s="101" t="s">
        <v>2700</v>
      </c>
      <c r="I105" s="148" t="s">
        <v>401</v>
      </c>
      <c r="J105" s="98"/>
    </row>
    <row r="106" spans="1:10" ht="12.75">
      <c r="A106" s="74" t="s">
        <v>402</v>
      </c>
      <c r="B106" s="75">
        <v>99</v>
      </c>
      <c r="C106" s="120" t="s">
        <v>2558</v>
      </c>
      <c r="D106" s="101" t="s">
        <v>407</v>
      </c>
      <c r="E106" s="101" t="s">
        <v>408</v>
      </c>
      <c r="F106" s="101" t="s">
        <v>2545</v>
      </c>
      <c r="G106" s="101" t="s">
        <v>2732</v>
      </c>
      <c r="H106" s="101" t="s">
        <v>2466</v>
      </c>
      <c r="I106" s="148" t="s">
        <v>405</v>
      </c>
      <c r="J106" s="98"/>
    </row>
    <row r="107" spans="1:10" ht="12.75">
      <c r="A107" s="74" t="s">
        <v>406</v>
      </c>
      <c r="B107" s="75">
        <v>100</v>
      </c>
      <c r="C107" s="120" t="s">
        <v>2558</v>
      </c>
      <c r="D107" s="101" t="s">
        <v>411</v>
      </c>
      <c r="E107" s="101" t="s">
        <v>412</v>
      </c>
      <c r="F107" s="101" t="s">
        <v>2545</v>
      </c>
      <c r="G107" s="101"/>
      <c r="H107" s="101" t="s">
        <v>303</v>
      </c>
      <c r="I107" s="148" t="s">
        <v>409</v>
      </c>
      <c r="J107" s="98"/>
    </row>
    <row r="108" spans="1:10" ht="12.75">
      <c r="A108" s="74" t="s">
        <v>410</v>
      </c>
      <c r="B108" s="75">
        <v>101</v>
      </c>
      <c r="C108" s="120" t="s">
        <v>2557</v>
      </c>
      <c r="D108" s="101" t="s">
        <v>415</v>
      </c>
      <c r="E108" s="101" t="s">
        <v>416</v>
      </c>
      <c r="F108" s="101" t="s">
        <v>2545</v>
      </c>
      <c r="G108" s="101"/>
      <c r="H108" s="101" t="s">
        <v>204</v>
      </c>
      <c r="I108" s="148" t="s">
        <v>413</v>
      </c>
      <c r="J108" s="98"/>
    </row>
    <row r="109" spans="1:10" ht="12.75">
      <c r="A109" s="74" t="s">
        <v>414</v>
      </c>
      <c r="B109" s="75">
        <v>102</v>
      </c>
      <c r="C109" s="120" t="s">
        <v>2557</v>
      </c>
      <c r="D109" s="101" t="s">
        <v>419</v>
      </c>
      <c r="E109" s="101" t="s">
        <v>420</v>
      </c>
      <c r="F109" s="101" t="s">
        <v>2545</v>
      </c>
      <c r="G109" s="101" t="s">
        <v>421</v>
      </c>
      <c r="H109" s="101" t="s">
        <v>2466</v>
      </c>
      <c r="I109" s="148" t="s">
        <v>417</v>
      </c>
      <c r="J109" s="98"/>
    </row>
    <row r="110" spans="1:10" ht="12.75">
      <c r="A110" s="74" t="s">
        <v>418</v>
      </c>
      <c r="B110" s="75">
        <v>103</v>
      </c>
      <c r="C110" s="120" t="s">
        <v>2557</v>
      </c>
      <c r="D110" s="101" t="s">
        <v>424</v>
      </c>
      <c r="E110" s="101" t="s">
        <v>425</v>
      </c>
      <c r="F110" s="101" t="s">
        <v>2545</v>
      </c>
      <c r="G110" s="101" t="s">
        <v>2698</v>
      </c>
      <c r="H110" s="101" t="s">
        <v>2466</v>
      </c>
      <c r="I110" s="148" t="s">
        <v>422</v>
      </c>
      <c r="J110" s="98"/>
    </row>
    <row r="111" spans="1:10" ht="12.75">
      <c r="A111" s="74" t="s">
        <v>423</v>
      </c>
      <c r="B111" s="75">
        <v>104</v>
      </c>
      <c r="C111" s="120" t="s">
        <v>2558</v>
      </c>
      <c r="D111" s="101" t="s">
        <v>428</v>
      </c>
      <c r="E111" s="101" t="s">
        <v>429</v>
      </c>
      <c r="F111" s="101" t="s">
        <v>2545</v>
      </c>
      <c r="G111" s="101" t="s">
        <v>2732</v>
      </c>
      <c r="H111" s="101" t="s">
        <v>2567</v>
      </c>
      <c r="I111" s="148" t="s">
        <v>426</v>
      </c>
      <c r="J111" s="98"/>
    </row>
    <row r="112" spans="1:10" ht="12.75">
      <c r="A112" s="74" t="s">
        <v>427</v>
      </c>
      <c r="B112" s="75">
        <v>105</v>
      </c>
      <c r="C112" s="120" t="s">
        <v>2558</v>
      </c>
      <c r="D112" s="101" t="s">
        <v>432</v>
      </c>
      <c r="E112" s="101" t="s">
        <v>433</v>
      </c>
      <c r="F112" s="101" t="s">
        <v>2545</v>
      </c>
      <c r="G112" s="101" t="s">
        <v>295</v>
      </c>
      <c r="H112" s="101" t="s">
        <v>2467</v>
      </c>
      <c r="I112" s="148" t="s">
        <v>430</v>
      </c>
      <c r="J112" s="98"/>
    </row>
    <row r="113" spans="1:10" ht="12.75">
      <c r="A113" s="74" t="s">
        <v>431</v>
      </c>
      <c r="B113" s="75">
        <v>106</v>
      </c>
      <c r="C113" s="120" t="s">
        <v>2558</v>
      </c>
      <c r="D113" s="101" t="s">
        <v>436</v>
      </c>
      <c r="E113" s="101" t="s">
        <v>437</v>
      </c>
      <c r="F113" s="101" t="s">
        <v>2545</v>
      </c>
      <c r="G113" s="101"/>
      <c r="H113" s="101" t="s">
        <v>7</v>
      </c>
      <c r="I113" s="148" t="s">
        <v>434</v>
      </c>
      <c r="J113" s="98"/>
    </row>
    <row r="114" spans="1:10" ht="12.75">
      <c r="A114" s="74" t="s">
        <v>435</v>
      </c>
      <c r="B114" s="75">
        <v>107</v>
      </c>
      <c r="C114" s="120" t="s">
        <v>2562</v>
      </c>
      <c r="D114" s="101" t="s">
        <v>440</v>
      </c>
      <c r="E114" s="101" t="s">
        <v>441</v>
      </c>
      <c r="F114" s="101" t="s">
        <v>2545</v>
      </c>
      <c r="G114" s="101" t="s">
        <v>442</v>
      </c>
      <c r="H114" s="101" t="s">
        <v>2588</v>
      </c>
      <c r="I114" s="148" t="s">
        <v>438</v>
      </c>
      <c r="J114" s="98"/>
    </row>
    <row r="115" spans="1:10" ht="12.75">
      <c r="A115" s="74" t="s">
        <v>439</v>
      </c>
      <c r="B115" s="75">
        <v>108</v>
      </c>
      <c r="C115" s="120" t="s">
        <v>2565</v>
      </c>
      <c r="D115" s="101" t="s">
        <v>445</v>
      </c>
      <c r="E115" s="101" t="s">
        <v>446</v>
      </c>
      <c r="F115" s="101" t="s">
        <v>2545</v>
      </c>
      <c r="G115" s="101" t="s">
        <v>2698</v>
      </c>
      <c r="H115" s="101" t="s">
        <v>2587</v>
      </c>
      <c r="I115" s="148" t="s">
        <v>443</v>
      </c>
      <c r="J115" s="98"/>
    </row>
    <row r="116" spans="1:10" ht="12.75">
      <c r="A116" s="74" t="s">
        <v>444</v>
      </c>
      <c r="B116" s="75">
        <v>109</v>
      </c>
      <c r="C116" s="120" t="s">
        <v>2565</v>
      </c>
      <c r="D116" s="101" t="s">
        <v>38</v>
      </c>
      <c r="E116" s="101" t="s">
        <v>39</v>
      </c>
      <c r="F116" s="101" t="s">
        <v>2545</v>
      </c>
      <c r="G116" s="101"/>
      <c r="H116" s="101" t="s">
        <v>2587</v>
      </c>
      <c r="I116" s="148" t="s">
        <v>447</v>
      </c>
      <c r="J116" s="98"/>
    </row>
    <row r="117" spans="1:10" ht="12.75">
      <c r="A117" s="74" t="s">
        <v>448</v>
      </c>
      <c r="B117" s="75">
        <v>110</v>
      </c>
      <c r="C117" s="120" t="s">
        <v>2565</v>
      </c>
      <c r="D117" s="101" t="s">
        <v>451</v>
      </c>
      <c r="E117" s="101" t="s">
        <v>452</v>
      </c>
      <c r="F117" s="101" t="s">
        <v>2545</v>
      </c>
      <c r="G117" s="101" t="s">
        <v>2698</v>
      </c>
      <c r="H117" s="101" t="s">
        <v>2588</v>
      </c>
      <c r="I117" s="148" t="s">
        <v>449</v>
      </c>
      <c r="J117" s="98"/>
    </row>
    <row r="118" spans="1:10" ht="12.75">
      <c r="A118" s="74" t="s">
        <v>450</v>
      </c>
      <c r="B118" s="75">
        <v>111</v>
      </c>
      <c r="C118" s="120" t="s">
        <v>2565</v>
      </c>
      <c r="D118" s="101" t="s">
        <v>455</v>
      </c>
      <c r="E118" s="101" t="s">
        <v>456</v>
      </c>
      <c r="F118" s="101" t="s">
        <v>2545</v>
      </c>
      <c r="G118" s="101"/>
      <c r="H118" s="101" t="s">
        <v>350</v>
      </c>
      <c r="I118" s="148" t="s">
        <v>453</v>
      </c>
      <c r="J118" s="98"/>
    </row>
    <row r="119" spans="1:10" ht="12.75">
      <c r="A119" s="74" t="s">
        <v>454</v>
      </c>
      <c r="B119" s="75">
        <v>112</v>
      </c>
      <c r="C119" s="120" t="s">
        <v>2562</v>
      </c>
      <c r="D119" s="101" t="s">
        <v>458</v>
      </c>
      <c r="E119" s="101" t="s">
        <v>459</v>
      </c>
      <c r="F119" s="101" t="s">
        <v>2545</v>
      </c>
      <c r="G119" s="101" t="s">
        <v>2755</v>
      </c>
      <c r="H119" s="101" t="s">
        <v>460</v>
      </c>
      <c r="I119" s="148" t="s">
        <v>457</v>
      </c>
      <c r="J119" s="98"/>
    </row>
    <row r="120" spans="1:10" ht="12.75">
      <c r="A120" s="119"/>
      <c r="B120" s="180"/>
      <c r="C120" s="181"/>
      <c r="D120" s="118"/>
      <c r="E120" s="118"/>
      <c r="F120" s="118"/>
      <c r="G120" s="118"/>
      <c r="H120" s="118"/>
      <c r="I120" s="182"/>
      <c r="J120" s="98"/>
    </row>
    <row r="121" spans="1:10" ht="12.75">
      <c r="A121" s="119"/>
      <c r="B121" s="180"/>
      <c r="C121" s="181"/>
      <c r="D121" s="118"/>
      <c r="E121" s="118"/>
      <c r="F121" s="118"/>
      <c r="G121" s="118"/>
      <c r="H121" s="118"/>
      <c r="I121" s="182"/>
      <c r="J121" s="98"/>
    </row>
    <row r="122" spans="1:10" ht="12.75">
      <c r="A122" s="119"/>
      <c r="B122" s="180"/>
      <c r="C122" s="181"/>
      <c r="D122" s="118"/>
      <c r="E122" s="118"/>
      <c r="F122" s="118"/>
      <c r="G122" s="118"/>
      <c r="H122" s="118"/>
      <c r="I122" s="182"/>
      <c r="J122" s="98"/>
    </row>
    <row r="123" spans="1:10" ht="12.75">
      <c r="A123" s="119"/>
      <c r="B123" s="180"/>
      <c r="C123" s="181"/>
      <c r="D123" s="118"/>
      <c r="E123" s="118"/>
      <c r="F123" s="118"/>
      <c r="G123" s="118"/>
      <c r="H123" s="118"/>
      <c r="I123" s="182"/>
      <c r="J123" s="98"/>
    </row>
    <row r="124" spans="1:10" ht="12.75">
      <c r="A124" s="119"/>
      <c r="B124" s="180"/>
      <c r="C124" s="181"/>
      <c r="D124" s="118"/>
      <c r="E124" s="118"/>
      <c r="F124" s="118"/>
      <c r="G124" s="118"/>
      <c r="H124" s="118"/>
      <c r="I124" s="182"/>
      <c r="J124" s="98"/>
    </row>
    <row r="125" spans="1:10" ht="12.75">
      <c r="A125" s="119"/>
      <c r="B125" s="180"/>
      <c r="C125" s="181"/>
      <c r="D125" s="118"/>
      <c r="E125" s="118"/>
      <c r="F125" s="118"/>
      <c r="G125" s="118"/>
      <c r="H125" s="118"/>
      <c r="I125" s="182"/>
      <c r="J125" s="98"/>
    </row>
    <row r="126" spans="1:10" ht="12.75">
      <c r="A126" s="119"/>
      <c r="B126" s="180"/>
      <c r="C126" s="181"/>
      <c r="D126" s="118"/>
      <c r="E126" s="118"/>
      <c r="F126" s="118"/>
      <c r="G126" s="118"/>
      <c r="H126" s="118"/>
      <c r="I126" s="182"/>
      <c r="J126" s="98"/>
    </row>
    <row r="127" spans="1:10" ht="12.75">
      <c r="A127" s="119"/>
      <c r="B127" s="180"/>
      <c r="C127" s="181"/>
      <c r="D127" s="118"/>
      <c r="E127" s="118"/>
      <c r="F127" s="118"/>
      <c r="G127" s="118"/>
      <c r="H127" s="118"/>
      <c r="I127" s="182"/>
      <c r="J127" s="98"/>
    </row>
    <row r="128" spans="1:10" ht="12.75">
      <c r="A128" s="119"/>
      <c r="B128" s="180"/>
      <c r="C128" s="181"/>
      <c r="D128" s="118"/>
      <c r="E128" s="118"/>
      <c r="F128" s="118"/>
      <c r="G128" s="118"/>
      <c r="H128" s="118"/>
      <c r="I128" s="182"/>
      <c r="J128" s="98"/>
    </row>
    <row r="129" spans="1:10" ht="12.75">
      <c r="A129" s="119"/>
      <c r="B129" s="180"/>
      <c r="C129" s="181"/>
      <c r="D129" s="118"/>
      <c r="E129" s="118"/>
      <c r="F129" s="118"/>
      <c r="G129" s="118"/>
      <c r="H129" s="118"/>
      <c r="I129" s="182"/>
      <c r="J129" s="98"/>
    </row>
    <row r="130" spans="1:10" ht="12.75">
      <c r="A130" s="119"/>
      <c r="B130" s="180"/>
      <c r="C130" s="181"/>
      <c r="D130" s="118"/>
      <c r="E130" s="118"/>
      <c r="F130" s="118"/>
      <c r="G130" s="118"/>
      <c r="H130" s="118"/>
      <c r="I130" s="182"/>
      <c r="J130" s="98"/>
    </row>
  </sheetData>
  <sheetProtection/>
  <autoFilter ref="A10:I130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2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5.28125" style="17" customWidth="1"/>
    <col min="2" max="2" width="4.421875" style="42" customWidth="1"/>
    <col min="3" max="3" width="10.00390625" style="0" bestFit="1" customWidth="1"/>
    <col min="4" max="4" width="24.57421875" style="0" bestFit="1" customWidth="1"/>
    <col min="5" max="5" width="20.00390625" style="0" bestFit="1" customWidth="1"/>
    <col min="6" max="6" width="5.00390625" style="0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77" t="s">
        <v>2532</v>
      </c>
      <c r="B1" s="68"/>
      <c r="C1" s="41"/>
      <c r="D1" s="41"/>
      <c r="E1" s="41"/>
      <c r="F1" s="43"/>
      <c r="G1" s="41"/>
      <c r="H1" s="34"/>
      <c r="I1" s="34"/>
    </row>
    <row r="2" spans="1:9" ht="15.75">
      <c r="A2" s="79">
        <f>COUNTBLANK(A11:A76)</f>
        <v>0</v>
      </c>
      <c r="B2" s="69"/>
      <c r="C2" s="70"/>
      <c r="D2" s="41"/>
      <c r="E2" s="41"/>
      <c r="F2" s="60"/>
      <c r="G2" s="41"/>
      <c r="H2" s="41"/>
      <c r="I2" s="41"/>
    </row>
    <row r="3" spans="1:9" ht="15.75">
      <c r="A3" s="77">
        <f>A1-A2</f>
        <v>86</v>
      </c>
      <c r="B3" s="69"/>
      <c r="C3" s="70"/>
      <c r="D3" s="41"/>
      <c r="E3" s="41"/>
      <c r="F3" s="43"/>
      <c r="G3" s="41"/>
      <c r="H3" s="191"/>
      <c r="I3" s="192"/>
    </row>
    <row r="4" spans="1:9" ht="15.75">
      <c r="A4" s="77"/>
      <c r="B4" s="69"/>
      <c r="C4" s="70"/>
      <c r="D4" s="41"/>
      <c r="E4" s="41"/>
      <c r="F4" s="60" t="s">
        <v>180</v>
      </c>
      <c r="G4" s="41"/>
      <c r="H4" s="191"/>
      <c r="I4" s="192"/>
    </row>
    <row r="5" spans="1:9" ht="15.75">
      <c r="A5" s="77"/>
      <c r="B5" s="69"/>
      <c r="C5" s="70"/>
      <c r="D5" s="41"/>
      <c r="E5" s="41"/>
      <c r="F5" s="43" t="s">
        <v>181</v>
      </c>
      <c r="G5" s="41"/>
      <c r="H5" s="191"/>
      <c r="I5" s="192"/>
    </row>
    <row r="6" spans="1:9" ht="15.75">
      <c r="A6" s="77"/>
      <c r="B6" s="69"/>
      <c r="C6" s="70"/>
      <c r="D6" s="41"/>
      <c r="E6" s="41"/>
      <c r="F6" s="43"/>
      <c r="G6" s="41"/>
      <c r="H6" s="144" t="s">
        <v>461</v>
      </c>
      <c r="I6" s="145" t="s">
        <v>978</v>
      </c>
    </row>
    <row r="7" spans="1:9" ht="15">
      <c r="A7" s="71"/>
      <c r="B7" s="69"/>
      <c r="C7" s="70"/>
      <c r="D7" s="41"/>
      <c r="E7" s="41"/>
      <c r="F7" s="43" t="s">
        <v>182</v>
      </c>
      <c r="G7" s="41"/>
      <c r="H7" s="144" t="s">
        <v>2591</v>
      </c>
      <c r="I7" s="145" t="s">
        <v>977</v>
      </c>
    </row>
    <row r="8" spans="1:9" ht="15" customHeight="1">
      <c r="A8" s="67"/>
      <c r="B8" s="68"/>
      <c r="C8" s="70"/>
      <c r="D8" s="41"/>
      <c r="E8" s="41"/>
      <c r="F8" s="41"/>
      <c r="G8" s="41"/>
      <c r="H8" s="144" t="s">
        <v>2603</v>
      </c>
      <c r="I8" s="145" t="s">
        <v>976</v>
      </c>
    </row>
    <row r="9" spans="1:9" ht="15">
      <c r="A9" s="67"/>
      <c r="B9" s="73" t="s">
        <v>2509</v>
      </c>
      <c r="C9" s="70"/>
      <c r="D9" s="41"/>
      <c r="E9" s="41"/>
      <c r="F9" s="41"/>
      <c r="G9" s="41"/>
      <c r="H9" s="97">
        <v>0</v>
      </c>
      <c r="I9" s="194" t="s">
        <v>975</v>
      </c>
    </row>
    <row r="10" spans="1:9" s="98" customFormat="1" ht="13.5" thickBot="1">
      <c r="A10" s="153"/>
      <c r="B10" s="154" t="s">
        <v>2510</v>
      </c>
      <c r="C10" s="155" t="s">
        <v>2511</v>
      </c>
      <c r="D10" s="156" t="s">
        <v>2512</v>
      </c>
      <c r="E10" s="157" t="s">
        <v>2513</v>
      </c>
      <c r="F10" s="156"/>
      <c r="G10" s="156" t="s">
        <v>2514</v>
      </c>
      <c r="H10" s="156" t="s">
        <v>2515</v>
      </c>
      <c r="I10" s="158" t="s">
        <v>2516</v>
      </c>
    </row>
    <row r="11" spans="1:12" ht="15" customHeight="1">
      <c r="A11" s="149" t="s">
        <v>2543</v>
      </c>
      <c r="B11" s="150">
        <v>1</v>
      </c>
      <c r="C11" s="151" t="s">
        <v>2544</v>
      </c>
      <c r="D11" s="152" t="s">
        <v>2468</v>
      </c>
      <c r="E11" s="152" t="s">
        <v>2469</v>
      </c>
      <c r="F11" s="152" t="s">
        <v>2545</v>
      </c>
      <c r="G11" s="152" t="s">
        <v>462</v>
      </c>
      <c r="H11" s="152" t="s">
        <v>2586</v>
      </c>
      <c r="I11" s="147" t="s">
        <v>681</v>
      </c>
      <c r="J11" s="98"/>
      <c r="K11" s="98"/>
      <c r="L11" s="98"/>
    </row>
    <row r="12" spans="1:12" ht="15" customHeight="1">
      <c r="A12" s="74" t="s">
        <v>2546</v>
      </c>
      <c r="B12" s="75">
        <v>3</v>
      </c>
      <c r="C12" s="120" t="s">
        <v>2566</v>
      </c>
      <c r="D12" s="101" t="s">
        <v>187</v>
      </c>
      <c r="E12" s="101" t="s">
        <v>188</v>
      </c>
      <c r="F12" s="101" t="s">
        <v>2545</v>
      </c>
      <c r="G12" s="101"/>
      <c r="H12" s="101" t="s">
        <v>2585</v>
      </c>
      <c r="I12" s="193" t="s">
        <v>682</v>
      </c>
      <c r="J12" s="98"/>
      <c r="K12" s="98"/>
      <c r="L12" s="98"/>
    </row>
    <row r="13" spans="1:12" ht="15" customHeight="1">
      <c r="A13" s="74" t="s">
        <v>2547</v>
      </c>
      <c r="B13" s="75">
        <v>4</v>
      </c>
      <c r="C13" s="120" t="s">
        <v>2566</v>
      </c>
      <c r="D13" s="101" t="s">
        <v>190</v>
      </c>
      <c r="E13" s="101" t="s">
        <v>191</v>
      </c>
      <c r="F13" s="101" t="s">
        <v>2545</v>
      </c>
      <c r="G13" s="101" t="s">
        <v>2701</v>
      </c>
      <c r="H13" s="101" t="s">
        <v>192</v>
      </c>
      <c r="I13" s="193" t="s">
        <v>683</v>
      </c>
      <c r="J13" s="98"/>
      <c r="K13" s="98"/>
      <c r="L13" s="98"/>
    </row>
    <row r="14" spans="1:12" ht="15" customHeight="1">
      <c r="A14" s="74" t="s">
        <v>2548</v>
      </c>
      <c r="B14" s="75">
        <v>2</v>
      </c>
      <c r="C14" s="120" t="s">
        <v>2566</v>
      </c>
      <c r="D14" s="101" t="s">
        <v>184</v>
      </c>
      <c r="E14" s="101" t="s">
        <v>185</v>
      </c>
      <c r="F14" s="101" t="s">
        <v>2545</v>
      </c>
      <c r="G14" s="101"/>
      <c r="H14" s="101" t="s">
        <v>10</v>
      </c>
      <c r="I14" s="193" t="s">
        <v>684</v>
      </c>
      <c r="J14" s="98"/>
      <c r="K14" s="98"/>
      <c r="L14" s="98"/>
    </row>
    <row r="15" spans="1:12" ht="15" customHeight="1">
      <c r="A15" s="74" t="s">
        <v>2550</v>
      </c>
      <c r="B15" s="75">
        <v>5</v>
      </c>
      <c r="C15" s="120" t="s">
        <v>2566</v>
      </c>
      <c r="D15" s="101" t="s">
        <v>2699</v>
      </c>
      <c r="E15" s="101" t="s">
        <v>194</v>
      </c>
      <c r="F15" s="101" t="s">
        <v>2545</v>
      </c>
      <c r="G15" s="101" t="s">
        <v>2698</v>
      </c>
      <c r="H15" s="101" t="s">
        <v>195</v>
      </c>
      <c r="I15" s="193" t="s">
        <v>685</v>
      </c>
      <c r="J15" s="98"/>
      <c r="K15" s="98"/>
      <c r="L15" s="98"/>
    </row>
    <row r="16" spans="1:12" ht="15" customHeight="1">
      <c r="A16" s="74" t="s">
        <v>2551</v>
      </c>
      <c r="B16" s="75">
        <v>7</v>
      </c>
      <c r="C16" s="120" t="s">
        <v>2566</v>
      </c>
      <c r="D16" s="101" t="s">
        <v>2443</v>
      </c>
      <c r="E16" s="101" t="s">
        <v>200</v>
      </c>
      <c r="F16" s="101" t="s">
        <v>2545</v>
      </c>
      <c r="G16" s="101" t="s">
        <v>2667</v>
      </c>
      <c r="H16" s="101" t="s">
        <v>2697</v>
      </c>
      <c r="I16" s="193" t="s">
        <v>686</v>
      </c>
      <c r="J16" s="98"/>
      <c r="K16" s="98"/>
      <c r="L16" s="98"/>
    </row>
    <row r="17" spans="1:12" ht="15" customHeight="1">
      <c r="A17" s="74" t="s">
        <v>2552</v>
      </c>
      <c r="B17" s="75">
        <v>15</v>
      </c>
      <c r="C17" s="120" t="s">
        <v>2560</v>
      </c>
      <c r="D17" s="101" t="s">
        <v>2712</v>
      </c>
      <c r="E17" s="101" t="s">
        <v>2713</v>
      </c>
      <c r="F17" s="101" t="s">
        <v>2545</v>
      </c>
      <c r="G17" s="101" t="s">
        <v>2693</v>
      </c>
      <c r="H17" s="101" t="s">
        <v>2714</v>
      </c>
      <c r="I17" s="193" t="s">
        <v>687</v>
      </c>
      <c r="J17" s="98"/>
      <c r="K17" s="98"/>
      <c r="L17" s="98"/>
    </row>
    <row r="18" spans="1:12" ht="15" customHeight="1">
      <c r="A18" s="74" t="s">
        <v>2554</v>
      </c>
      <c r="B18" s="75">
        <v>11</v>
      </c>
      <c r="C18" s="120" t="s">
        <v>2566</v>
      </c>
      <c r="D18" s="101" t="s">
        <v>2694</v>
      </c>
      <c r="E18" s="101" t="s">
        <v>2695</v>
      </c>
      <c r="F18" s="101" t="s">
        <v>2545</v>
      </c>
      <c r="G18" s="101" t="s">
        <v>2696</v>
      </c>
      <c r="H18" s="101" t="s">
        <v>2697</v>
      </c>
      <c r="I18" s="193" t="s">
        <v>688</v>
      </c>
      <c r="J18" s="98"/>
      <c r="K18" s="98"/>
      <c r="L18" s="98"/>
    </row>
    <row r="19" spans="1:12" ht="15" customHeight="1">
      <c r="A19" s="74" t="s">
        <v>2555</v>
      </c>
      <c r="B19" s="75">
        <v>19</v>
      </c>
      <c r="C19" s="120" t="s">
        <v>2560</v>
      </c>
      <c r="D19" s="101" t="s">
        <v>2720</v>
      </c>
      <c r="E19" s="101" t="s">
        <v>2721</v>
      </c>
      <c r="F19" s="101" t="s">
        <v>2545</v>
      </c>
      <c r="G19" s="101" t="s">
        <v>2677</v>
      </c>
      <c r="H19" s="101" t="s">
        <v>2444</v>
      </c>
      <c r="I19" s="193" t="s">
        <v>689</v>
      </c>
      <c r="J19" s="98"/>
      <c r="K19" s="98"/>
      <c r="L19" s="98"/>
    </row>
    <row r="20" spans="1:12" ht="15" customHeight="1">
      <c r="A20" s="74" t="s">
        <v>2556</v>
      </c>
      <c r="B20" s="75">
        <v>8</v>
      </c>
      <c r="C20" s="120" t="s">
        <v>2566</v>
      </c>
      <c r="D20" s="101" t="s">
        <v>2692</v>
      </c>
      <c r="E20" s="101" t="s">
        <v>202</v>
      </c>
      <c r="F20" s="101" t="s">
        <v>2545</v>
      </c>
      <c r="G20" s="101" t="s">
        <v>2693</v>
      </c>
      <c r="H20" s="101" t="s">
        <v>2697</v>
      </c>
      <c r="I20" s="193" t="s">
        <v>690</v>
      </c>
      <c r="J20" s="98"/>
      <c r="K20" s="98"/>
      <c r="L20" s="98"/>
    </row>
    <row r="21" spans="1:12" ht="15" customHeight="1">
      <c r="A21" s="74" t="s">
        <v>2608</v>
      </c>
      <c r="B21" s="75">
        <v>12</v>
      </c>
      <c r="C21" s="120" t="s">
        <v>2566</v>
      </c>
      <c r="D21" s="101" t="s">
        <v>2703</v>
      </c>
      <c r="E21" s="101" t="s">
        <v>2704</v>
      </c>
      <c r="F21" s="101" t="s">
        <v>2545</v>
      </c>
      <c r="G21" s="101" t="s">
        <v>2705</v>
      </c>
      <c r="H21" s="101" t="s">
        <v>2697</v>
      </c>
      <c r="I21" s="193" t="s">
        <v>691</v>
      </c>
      <c r="J21" s="98"/>
      <c r="K21" s="98"/>
      <c r="L21" s="98"/>
    </row>
    <row r="22" spans="1:12" ht="15" customHeight="1">
      <c r="A22" s="74" t="s">
        <v>2609</v>
      </c>
      <c r="B22" s="75">
        <v>6</v>
      </c>
      <c r="C22" s="120" t="s">
        <v>2566</v>
      </c>
      <c r="D22" s="101" t="s">
        <v>197</v>
      </c>
      <c r="E22" s="101" t="s">
        <v>198</v>
      </c>
      <c r="F22" s="101" t="s">
        <v>2545</v>
      </c>
      <c r="G22" s="101"/>
      <c r="H22" s="101" t="s">
        <v>2697</v>
      </c>
      <c r="I22" s="193" t="s">
        <v>692</v>
      </c>
      <c r="J22" s="98"/>
      <c r="K22" s="98"/>
      <c r="L22" s="98"/>
    </row>
    <row r="23" spans="1:12" ht="15" customHeight="1">
      <c r="A23" s="74" t="s">
        <v>2610</v>
      </c>
      <c r="B23" s="75">
        <v>14</v>
      </c>
      <c r="C23" s="120" t="s">
        <v>2566</v>
      </c>
      <c r="D23" s="101" t="s">
        <v>210</v>
      </c>
      <c r="E23" s="101" t="s">
        <v>211</v>
      </c>
      <c r="F23" s="101" t="s">
        <v>2545</v>
      </c>
      <c r="G23" s="101" t="s">
        <v>2698</v>
      </c>
      <c r="H23" s="101" t="s">
        <v>2697</v>
      </c>
      <c r="I23" s="193" t="s">
        <v>693</v>
      </c>
      <c r="J23" s="98"/>
      <c r="K23" s="98"/>
      <c r="L23" s="98"/>
    </row>
    <row r="24" spans="1:12" ht="15" customHeight="1">
      <c r="A24" s="74" t="s">
        <v>2611</v>
      </c>
      <c r="B24" s="75">
        <v>10</v>
      </c>
      <c r="C24" s="120" t="s">
        <v>2560</v>
      </c>
      <c r="D24" s="101" t="s">
        <v>2710</v>
      </c>
      <c r="E24" s="101" t="s">
        <v>206</v>
      </c>
      <c r="F24" s="101" t="s">
        <v>2545</v>
      </c>
      <c r="G24" s="101" t="s">
        <v>2711</v>
      </c>
      <c r="H24" s="101" t="s">
        <v>2697</v>
      </c>
      <c r="I24" s="193" t="s">
        <v>694</v>
      </c>
      <c r="J24" s="98"/>
      <c r="K24" s="98"/>
      <c r="L24" s="98"/>
    </row>
    <row r="25" spans="1:12" ht="15" customHeight="1">
      <c r="A25" s="74" t="s">
        <v>2612</v>
      </c>
      <c r="B25" s="75">
        <v>18</v>
      </c>
      <c r="C25" s="120" t="s">
        <v>2560</v>
      </c>
      <c r="D25" s="101" t="s">
        <v>2715</v>
      </c>
      <c r="E25" s="101" t="s">
        <v>2716</v>
      </c>
      <c r="F25" s="101" t="s">
        <v>2545</v>
      </c>
      <c r="G25" s="101" t="s">
        <v>2549</v>
      </c>
      <c r="H25" s="101" t="s">
        <v>217</v>
      </c>
      <c r="I25" s="193" t="s">
        <v>695</v>
      </c>
      <c r="J25" s="98"/>
      <c r="K25" s="98"/>
      <c r="L25" s="98"/>
    </row>
    <row r="26" spans="1:12" ht="15" customHeight="1">
      <c r="A26" s="74" t="s">
        <v>2613</v>
      </c>
      <c r="B26" s="75">
        <v>21</v>
      </c>
      <c r="C26" s="120" t="s">
        <v>2560</v>
      </c>
      <c r="D26" s="101" t="s">
        <v>2722</v>
      </c>
      <c r="E26" s="101" t="s">
        <v>463</v>
      </c>
      <c r="F26" s="101" t="s">
        <v>2545</v>
      </c>
      <c r="G26" s="101" t="s">
        <v>2723</v>
      </c>
      <c r="H26" s="101" t="s">
        <v>2719</v>
      </c>
      <c r="I26" s="193" t="s">
        <v>696</v>
      </c>
      <c r="J26" s="98"/>
      <c r="K26" s="98"/>
      <c r="L26" s="98"/>
    </row>
    <row r="27" spans="1:12" ht="15" customHeight="1">
      <c r="A27" s="74" t="s">
        <v>2614</v>
      </c>
      <c r="B27" s="75">
        <v>17</v>
      </c>
      <c r="C27" s="120" t="s">
        <v>2560</v>
      </c>
      <c r="D27" s="101" t="s">
        <v>2717</v>
      </c>
      <c r="E27" s="101" t="s">
        <v>2718</v>
      </c>
      <c r="F27" s="101" t="s">
        <v>2545</v>
      </c>
      <c r="G27" s="101" t="s">
        <v>2709</v>
      </c>
      <c r="H27" s="101" t="s">
        <v>2719</v>
      </c>
      <c r="I27" s="193" t="s">
        <v>697</v>
      </c>
      <c r="J27" s="98"/>
      <c r="K27" s="98"/>
      <c r="L27" s="98"/>
    </row>
    <row r="28" spans="1:12" ht="15" customHeight="1">
      <c r="A28" s="74" t="s">
        <v>2615</v>
      </c>
      <c r="B28" s="75">
        <v>16</v>
      </c>
      <c r="C28" s="120" t="s">
        <v>2566</v>
      </c>
      <c r="D28" s="101" t="s">
        <v>2706</v>
      </c>
      <c r="E28" s="101" t="s">
        <v>214</v>
      </c>
      <c r="F28" s="101" t="s">
        <v>2545</v>
      </c>
      <c r="G28" s="101" t="s">
        <v>2705</v>
      </c>
      <c r="H28" s="101" t="s">
        <v>2702</v>
      </c>
      <c r="I28" s="193" t="s">
        <v>698</v>
      </c>
      <c r="J28" s="98"/>
      <c r="K28" s="98"/>
      <c r="L28" s="98"/>
    </row>
    <row r="29" spans="1:12" ht="15" customHeight="1">
      <c r="A29" s="74" t="s">
        <v>2616</v>
      </c>
      <c r="B29" s="75">
        <v>20</v>
      </c>
      <c r="C29" s="120" t="s">
        <v>2566</v>
      </c>
      <c r="D29" s="101" t="s">
        <v>2707</v>
      </c>
      <c r="E29" s="101" t="s">
        <v>2708</v>
      </c>
      <c r="F29" s="101" t="s">
        <v>2545</v>
      </c>
      <c r="G29" s="101" t="s">
        <v>2709</v>
      </c>
      <c r="H29" s="101" t="s">
        <v>2697</v>
      </c>
      <c r="I29" s="193" t="s">
        <v>699</v>
      </c>
      <c r="J29" s="98"/>
      <c r="K29" s="98"/>
      <c r="L29" s="98"/>
    </row>
    <row r="30" spans="1:12" ht="15" customHeight="1">
      <c r="A30" s="74" t="s">
        <v>2617</v>
      </c>
      <c r="B30" s="75">
        <v>25</v>
      </c>
      <c r="C30" s="120" t="s">
        <v>2553</v>
      </c>
      <c r="D30" s="101" t="s">
        <v>231</v>
      </c>
      <c r="E30" s="101" t="s">
        <v>232</v>
      </c>
      <c r="F30" s="101" t="s">
        <v>2545</v>
      </c>
      <c r="G30" s="101" t="s">
        <v>2698</v>
      </c>
      <c r="H30" s="101" t="s">
        <v>224</v>
      </c>
      <c r="I30" s="193" t="s">
        <v>700</v>
      </c>
      <c r="J30" s="98"/>
      <c r="K30" s="98"/>
      <c r="L30" s="98"/>
    </row>
    <row r="31" spans="1:12" ht="15" customHeight="1">
      <c r="A31" s="74" t="s">
        <v>2618</v>
      </c>
      <c r="B31" s="75">
        <v>24</v>
      </c>
      <c r="C31" s="120" t="s">
        <v>2553</v>
      </c>
      <c r="D31" s="101" t="s">
        <v>2724</v>
      </c>
      <c r="E31" s="101" t="s">
        <v>2445</v>
      </c>
      <c r="F31" s="101" t="s">
        <v>2545</v>
      </c>
      <c r="G31" s="101" t="s">
        <v>2698</v>
      </c>
      <c r="H31" s="101" t="s">
        <v>229</v>
      </c>
      <c r="I31" s="193" t="s">
        <v>701</v>
      </c>
      <c r="J31" s="98"/>
      <c r="K31" s="98"/>
      <c r="L31" s="98"/>
    </row>
    <row r="32" spans="1:12" ht="15" customHeight="1">
      <c r="A32" s="74" t="s">
        <v>2619</v>
      </c>
      <c r="B32" s="75">
        <v>30</v>
      </c>
      <c r="C32" s="120" t="s">
        <v>2553</v>
      </c>
      <c r="D32" s="101" t="s">
        <v>245</v>
      </c>
      <c r="E32" s="101" t="s">
        <v>246</v>
      </c>
      <c r="F32" s="101" t="s">
        <v>2545</v>
      </c>
      <c r="G32" s="101" t="s">
        <v>2549</v>
      </c>
      <c r="H32" s="101" t="s">
        <v>247</v>
      </c>
      <c r="I32" s="193" t="s">
        <v>702</v>
      </c>
      <c r="J32" s="98"/>
      <c r="K32" s="98"/>
      <c r="L32" s="98"/>
    </row>
    <row r="33" spans="1:12" ht="15" customHeight="1">
      <c r="A33" s="74" t="s">
        <v>2620</v>
      </c>
      <c r="B33" s="75">
        <v>22</v>
      </c>
      <c r="C33" s="120" t="s">
        <v>2553</v>
      </c>
      <c r="D33" s="101" t="s">
        <v>222</v>
      </c>
      <c r="E33" s="101" t="s">
        <v>223</v>
      </c>
      <c r="F33" s="101" t="s">
        <v>2545</v>
      </c>
      <c r="G33" s="101" t="s">
        <v>2698</v>
      </c>
      <c r="H33" s="101" t="s">
        <v>224</v>
      </c>
      <c r="I33" s="193" t="s">
        <v>703</v>
      </c>
      <c r="J33" s="98"/>
      <c r="K33" s="98"/>
      <c r="L33" s="98"/>
    </row>
    <row r="34" spans="1:12" ht="15" customHeight="1">
      <c r="A34" s="74" t="s">
        <v>2621</v>
      </c>
      <c r="B34" s="75">
        <v>23</v>
      </c>
      <c r="C34" s="120" t="s">
        <v>2553</v>
      </c>
      <c r="D34" s="101" t="s">
        <v>226</v>
      </c>
      <c r="E34" s="101" t="s">
        <v>227</v>
      </c>
      <c r="F34" s="101" t="s">
        <v>2545</v>
      </c>
      <c r="G34" s="101" t="s">
        <v>2698</v>
      </c>
      <c r="H34" s="101" t="s">
        <v>2725</v>
      </c>
      <c r="I34" s="193" t="s">
        <v>704</v>
      </c>
      <c r="J34" s="98"/>
      <c r="K34" s="98"/>
      <c r="L34" s="98"/>
    </row>
    <row r="35" spans="1:12" ht="15" customHeight="1">
      <c r="A35" s="74" t="s">
        <v>2622</v>
      </c>
      <c r="B35" s="75">
        <v>88</v>
      </c>
      <c r="C35" s="120" t="s">
        <v>2553</v>
      </c>
      <c r="D35" s="101" t="s">
        <v>369</v>
      </c>
      <c r="E35" s="101" t="s">
        <v>370</v>
      </c>
      <c r="F35" s="101" t="s">
        <v>2545</v>
      </c>
      <c r="G35" s="101" t="s">
        <v>2698</v>
      </c>
      <c r="H35" s="101" t="s">
        <v>2764</v>
      </c>
      <c r="I35" s="193" t="s">
        <v>705</v>
      </c>
      <c r="J35" s="98"/>
      <c r="K35" s="98"/>
      <c r="L35" s="98"/>
    </row>
    <row r="36" spans="1:12" ht="15" customHeight="1">
      <c r="A36" s="74" t="s">
        <v>2623</v>
      </c>
      <c r="B36" s="75">
        <v>26</v>
      </c>
      <c r="C36" s="120" t="s">
        <v>2553</v>
      </c>
      <c r="D36" s="101" t="s">
        <v>234</v>
      </c>
      <c r="E36" s="101" t="s">
        <v>235</v>
      </c>
      <c r="F36" s="101" t="s">
        <v>2545</v>
      </c>
      <c r="G36" s="101" t="s">
        <v>2698</v>
      </c>
      <c r="H36" s="101" t="s">
        <v>224</v>
      </c>
      <c r="I36" s="193" t="s">
        <v>706</v>
      </c>
      <c r="J36" s="98"/>
      <c r="K36" s="98"/>
      <c r="L36" s="98"/>
    </row>
    <row r="37" spans="1:12" ht="15" customHeight="1">
      <c r="A37" s="74" t="s">
        <v>2624</v>
      </c>
      <c r="B37" s="75">
        <v>28</v>
      </c>
      <c r="C37" s="120" t="s">
        <v>2553</v>
      </c>
      <c r="D37" s="101" t="s">
        <v>2729</v>
      </c>
      <c r="E37" s="101" t="s">
        <v>239</v>
      </c>
      <c r="F37" s="101" t="s">
        <v>2545</v>
      </c>
      <c r="G37" s="101" t="s">
        <v>2549</v>
      </c>
      <c r="H37" s="101" t="s">
        <v>229</v>
      </c>
      <c r="I37" s="193" t="s">
        <v>707</v>
      </c>
      <c r="J37" s="98"/>
      <c r="K37" s="98"/>
      <c r="L37" s="98"/>
    </row>
    <row r="38" spans="1:12" ht="15" customHeight="1">
      <c r="A38" s="74" t="s">
        <v>2625</v>
      </c>
      <c r="B38" s="75">
        <v>29</v>
      </c>
      <c r="C38" s="120" t="s">
        <v>2553</v>
      </c>
      <c r="D38" s="101" t="s">
        <v>241</v>
      </c>
      <c r="E38" s="101" t="s">
        <v>242</v>
      </c>
      <c r="F38" s="101" t="s">
        <v>2545</v>
      </c>
      <c r="G38" s="101" t="s">
        <v>2693</v>
      </c>
      <c r="H38" s="101" t="s">
        <v>243</v>
      </c>
      <c r="I38" s="193" t="s">
        <v>708</v>
      </c>
      <c r="J38" s="98"/>
      <c r="K38" s="98"/>
      <c r="L38" s="98"/>
    </row>
    <row r="39" spans="1:12" ht="15" customHeight="1">
      <c r="A39" s="74" t="s">
        <v>2626</v>
      </c>
      <c r="B39" s="75">
        <v>37</v>
      </c>
      <c r="C39" s="120" t="s">
        <v>2558</v>
      </c>
      <c r="D39" s="101" t="s">
        <v>2736</v>
      </c>
      <c r="E39" s="101" t="s">
        <v>2737</v>
      </c>
      <c r="F39" s="101" t="s">
        <v>2545</v>
      </c>
      <c r="G39" s="101" t="s">
        <v>262</v>
      </c>
      <c r="H39" s="101" t="s">
        <v>2738</v>
      </c>
      <c r="I39" s="193" t="s">
        <v>709</v>
      </c>
      <c r="J39" s="98"/>
      <c r="K39" s="98"/>
      <c r="L39" s="98"/>
    </row>
    <row r="40" spans="1:12" ht="15" customHeight="1">
      <c r="A40" s="74" t="s">
        <v>2627</v>
      </c>
      <c r="B40" s="75">
        <v>87</v>
      </c>
      <c r="C40" s="120" t="s">
        <v>2557</v>
      </c>
      <c r="D40" s="101" t="s">
        <v>31</v>
      </c>
      <c r="E40" s="101" t="s">
        <v>2461</v>
      </c>
      <c r="F40" s="101" t="s">
        <v>2545</v>
      </c>
      <c r="G40" s="101" t="s">
        <v>2698</v>
      </c>
      <c r="H40" s="101" t="s">
        <v>2697</v>
      </c>
      <c r="I40" s="193" t="s">
        <v>710</v>
      </c>
      <c r="J40" s="98"/>
      <c r="K40" s="98"/>
      <c r="L40" s="98"/>
    </row>
    <row r="41" spans="1:12" ht="15" customHeight="1">
      <c r="A41" s="74" t="s">
        <v>2628</v>
      </c>
      <c r="B41" s="75">
        <v>46</v>
      </c>
      <c r="C41" s="120" t="s">
        <v>2558</v>
      </c>
      <c r="D41" s="101" t="s">
        <v>2450</v>
      </c>
      <c r="E41" s="101" t="s">
        <v>20</v>
      </c>
      <c r="F41" s="101" t="s">
        <v>2545</v>
      </c>
      <c r="G41" s="101"/>
      <c r="H41" s="101" t="s">
        <v>2589</v>
      </c>
      <c r="I41" s="193" t="s">
        <v>711</v>
      </c>
      <c r="J41" s="98"/>
      <c r="K41" s="98"/>
      <c r="L41" s="98"/>
    </row>
    <row r="42" spans="1:17" ht="15" customHeight="1">
      <c r="A42" s="74" t="s">
        <v>2629</v>
      </c>
      <c r="B42" s="75">
        <v>42</v>
      </c>
      <c r="C42" s="120" t="s">
        <v>2553</v>
      </c>
      <c r="D42" s="101" t="s">
        <v>32</v>
      </c>
      <c r="E42" s="101" t="s">
        <v>33</v>
      </c>
      <c r="F42" s="101" t="s">
        <v>2545</v>
      </c>
      <c r="G42" s="101" t="s">
        <v>2698</v>
      </c>
      <c r="H42" s="101" t="s">
        <v>2725</v>
      </c>
      <c r="I42" s="193" t="s">
        <v>712</v>
      </c>
      <c r="J42" s="98"/>
      <c r="K42" s="98"/>
      <c r="L42" s="98"/>
      <c r="M42" s="98"/>
      <c r="N42" s="98"/>
      <c r="O42" s="98"/>
      <c r="P42" s="98"/>
      <c r="Q42" s="98"/>
    </row>
    <row r="43" spans="1:17" ht="15" customHeight="1">
      <c r="A43" s="74" t="s">
        <v>2630</v>
      </c>
      <c r="B43" s="75">
        <v>47</v>
      </c>
      <c r="C43" s="120" t="s">
        <v>2557</v>
      </c>
      <c r="D43" s="101" t="s">
        <v>2756</v>
      </c>
      <c r="E43" s="101" t="s">
        <v>2449</v>
      </c>
      <c r="F43" s="101" t="s">
        <v>2545</v>
      </c>
      <c r="G43" s="101" t="s">
        <v>2745</v>
      </c>
      <c r="H43" s="101" t="s">
        <v>2757</v>
      </c>
      <c r="I43" s="193" t="s">
        <v>713</v>
      </c>
      <c r="J43" s="98"/>
      <c r="K43" s="98"/>
      <c r="L43" s="98"/>
      <c r="M43" s="98"/>
      <c r="N43" s="98"/>
      <c r="O43" s="98"/>
      <c r="P43" s="98"/>
      <c r="Q43" s="98"/>
    </row>
    <row r="44" spans="1:17" ht="15" customHeight="1">
      <c r="A44" s="74" t="s">
        <v>2631</v>
      </c>
      <c r="B44" s="75">
        <v>34</v>
      </c>
      <c r="C44" s="120" t="s">
        <v>2558</v>
      </c>
      <c r="D44" s="101" t="s">
        <v>2739</v>
      </c>
      <c r="E44" s="101" t="s">
        <v>2740</v>
      </c>
      <c r="F44" s="101" t="s">
        <v>2545</v>
      </c>
      <c r="G44" s="101" t="s">
        <v>2698</v>
      </c>
      <c r="H44" s="101" t="s">
        <v>2559</v>
      </c>
      <c r="I44" s="193" t="s">
        <v>714</v>
      </c>
      <c r="J44" s="98"/>
      <c r="K44" s="98"/>
      <c r="L44" s="98"/>
      <c r="M44" s="98"/>
      <c r="N44" s="98"/>
      <c r="O44" s="98"/>
      <c r="P44" s="98"/>
      <c r="Q44" s="98"/>
    </row>
    <row r="45" spans="1:17" ht="15" customHeight="1">
      <c r="A45" s="74" t="s">
        <v>2632</v>
      </c>
      <c r="B45" s="75">
        <v>63</v>
      </c>
      <c r="C45" s="120" t="s">
        <v>2558</v>
      </c>
      <c r="D45" s="101" t="s">
        <v>18</v>
      </c>
      <c r="E45" s="101" t="s">
        <v>19</v>
      </c>
      <c r="F45" s="101" t="s">
        <v>2545</v>
      </c>
      <c r="G45" s="101"/>
      <c r="H45" s="101" t="s">
        <v>2719</v>
      </c>
      <c r="I45" s="193" t="s">
        <v>715</v>
      </c>
      <c r="J45" s="98"/>
      <c r="K45" s="98"/>
      <c r="L45" s="98"/>
      <c r="M45" s="98"/>
      <c r="N45" s="98"/>
      <c r="O45" s="98"/>
      <c r="P45" s="98"/>
      <c r="Q45" s="98"/>
    </row>
    <row r="46" spans="1:17" ht="15" customHeight="1">
      <c r="A46" s="74" t="s">
        <v>2633</v>
      </c>
      <c r="B46" s="75">
        <v>33</v>
      </c>
      <c r="C46" s="120" t="s">
        <v>2558</v>
      </c>
      <c r="D46" s="101" t="s">
        <v>253</v>
      </c>
      <c r="E46" s="101" t="s">
        <v>254</v>
      </c>
      <c r="F46" s="101" t="s">
        <v>2545</v>
      </c>
      <c r="G46" s="101" t="s">
        <v>255</v>
      </c>
      <c r="H46" s="101" t="s">
        <v>2719</v>
      </c>
      <c r="I46" s="193" t="s">
        <v>716</v>
      </c>
      <c r="J46" s="98"/>
      <c r="K46" s="98"/>
      <c r="L46" s="98"/>
      <c r="M46" s="98"/>
      <c r="N46" s="98"/>
      <c r="O46" s="98"/>
      <c r="P46" s="98"/>
      <c r="Q46" s="98"/>
    </row>
    <row r="47" spans="1:17" ht="15" customHeight="1">
      <c r="A47" s="74" t="s">
        <v>2634</v>
      </c>
      <c r="B47" s="75">
        <v>56</v>
      </c>
      <c r="C47" s="120" t="s">
        <v>2557</v>
      </c>
      <c r="D47" s="101" t="s">
        <v>2761</v>
      </c>
      <c r="E47" s="101" t="s">
        <v>297</v>
      </c>
      <c r="F47" s="101" t="s">
        <v>2545</v>
      </c>
      <c r="G47" s="101" t="s">
        <v>2711</v>
      </c>
      <c r="H47" s="101" t="s">
        <v>2697</v>
      </c>
      <c r="I47" s="193" t="s">
        <v>717</v>
      </c>
      <c r="J47" s="98"/>
      <c r="K47" s="98"/>
      <c r="L47" s="98"/>
      <c r="M47" s="98"/>
      <c r="N47" s="98"/>
      <c r="O47" s="98"/>
      <c r="P47" s="98"/>
      <c r="Q47" s="98"/>
    </row>
    <row r="48" spans="1:11" ht="15" customHeight="1">
      <c r="A48" s="74" t="s">
        <v>2635</v>
      </c>
      <c r="B48" s="75">
        <v>40</v>
      </c>
      <c r="C48" s="120" t="s">
        <v>2557</v>
      </c>
      <c r="D48" s="101" t="s">
        <v>2743</v>
      </c>
      <c r="E48" s="101" t="s">
        <v>2744</v>
      </c>
      <c r="F48" s="101" t="s">
        <v>2545</v>
      </c>
      <c r="G48" s="101" t="s">
        <v>2745</v>
      </c>
      <c r="H48" s="101" t="s">
        <v>2697</v>
      </c>
      <c r="I48" s="193" t="s">
        <v>718</v>
      </c>
      <c r="J48" s="98"/>
      <c r="K48" s="98"/>
    </row>
    <row r="49" spans="1:11" ht="15" customHeight="1">
      <c r="A49" s="74" t="s">
        <v>2636</v>
      </c>
      <c r="B49" s="75">
        <v>90</v>
      </c>
      <c r="C49" s="120" t="s">
        <v>2558</v>
      </c>
      <c r="D49" s="101" t="s">
        <v>373</v>
      </c>
      <c r="E49" s="101" t="s">
        <v>374</v>
      </c>
      <c r="F49" s="101" t="s">
        <v>2545</v>
      </c>
      <c r="G49" s="101" t="s">
        <v>2698</v>
      </c>
      <c r="H49" s="101" t="s">
        <v>2719</v>
      </c>
      <c r="I49" s="193" t="s">
        <v>719</v>
      </c>
      <c r="J49" s="98"/>
      <c r="K49" s="98"/>
    </row>
    <row r="50" spans="1:11" ht="15" customHeight="1">
      <c r="A50" s="74" t="s">
        <v>2637</v>
      </c>
      <c r="B50" s="75">
        <v>39</v>
      </c>
      <c r="C50" s="120" t="s">
        <v>2558</v>
      </c>
      <c r="D50" s="101" t="s">
        <v>2741</v>
      </c>
      <c r="E50" s="101" t="s">
        <v>2742</v>
      </c>
      <c r="F50" s="101" t="s">
        <v>2545</v>
      </c>
      <c r="G50" s="101" t="s">
        <v>2701</v>
      </c>
      <c r="H50" s="101" t="s">
        <v>2585</v>
      </c>
      <c r="I50" s="193" t="s">
        <v>720</v>
      </c>
      <c r="J50" s="98"/>
      <c r="K50" s="98"/>
    </row>
    <row r="51" spans="1:11" ht="15" customHeight="1">
      <c r="A51" s="74" t="s">
        <v>2638</v>
      </c>
      <c r="B51" s="75">
        <v>41</v>
      </c>
      <c r="C51" s="120" t="s">
        <v>2558</v>
      </c>
      <c r="D51" s="101" t="s">
        <v>2746</v>
      </c>
      <c r="E51" s="101" t="s">
        <v>2447</v>
      </c>
      <c r="F51" s="101" t="s">
        <v>2545</v>
      </c>
      <c r="G51" s="101" t="s">
        <v>2747</v>
      </c>
      <c r="H51" s="101" t="s">
        <v>2697</v>
      </c>
      <c r="I51" s="193" t="s">
        <v>721</v>
      </c>
      <c r="J51" s="98"/>
      <c r="K51" s="98"/>
    </row>
    <row r="52" spans="1:11" ht="15" customHeight="1">
      <c r="A52" s="74" t="s">
        <v>2639</v>
      </c>
      <c r="B52" s="75">
        <v>43</v>
      </c>
      <c r="C52" s="120" t="s">
        <v>2558</v>
      </c>
      <c r="D52" s="101" t="s">
        <v>271</v>
      </c>
      <c r="E52" s="101" t="s">
        <v>272</v>
      </c>
      <c r="F52" s="101" t="s">
        <v>2545</v>
      </c>
      <c r="G52" s="101" t="s">
        <v>2549</v>
      </c>
      <c r="H52" s="101" t="s">
        <v>2586</v>
      </c>
      <c r="I52" s="193" t="s">
        <v>722</v>
      </c>
      <c r="J52" s="98"/>
      <c r="K52" s="98"/>
    </row>
    <row r="53" spans="1:11" ht="15" customHeight="1">
      <c r="A53" s="74" t="s">
        <v>2640</v>
      </c>
      <c r="B53" s="75">
        <v>65</v>
      </c>
      <c r="C53" s="120" t="s">
        <v>2558</v>
      </c>
      <c r="D53" s="101" t="s">
        <v>312</v>
      </c>
      <c r="E53" s="101" t="s">
        <v>2760</v>
      </c>
      <c r="F53" s="101" t="s">
        <v>2545</v>
      </c>
      <c r="G53" s="101"/>
      <c r="H53" s="101" t="s">
        <v>30</v>
      </c>
      <c r="I53" s="193" t="s">
        <v>723</v>
      </c>
      <c r="J53" s="98"/>
      <c r="K53" s="98"/>
    </row>
    <row r="54" spans="1:11" ht="15" customHeight="1">
      <c r="A54" s="74" t="s">
        <v>2641</v>
      </c>
      <c r="B54" s="75">
        <v>53</v>
      </c>
      <c r="C54" s="120" t="s">
        <v>2557</v>
      </c>
      <c r="D54" s="101" t="s">
        <v>288</v>
      </c>
      <c r="E54" s="101" t="s">
        <v>289</v>
      </c>
      <c r="F54" s="101" t="s">
        <v>2545</v>
      </c>
      <c r="G54" s="101" t="s">
        <v>2693</v>
      </c>
      <c r="H54" s="101" t="s">
        <v>2697</v>
      </c>
      <c r="I54" s="193" t="s">
        <v>724</v>
      </c>
      <c r="J54" s="98"/>
      <c r="K54" s="98"/>
    </row>
    <row r="55" spans="1:11" ht="15" customHeight="1">
      <c r="A55" s="74" t="s">
        <v>2642</v>
      </c>
      <c r="B55" s="75">
        <v>45</v>
      </c>
      <c r="C55" s="120" t="s">
        <v>2558</v>
      </c>
      <c r="D55" s="101" t="s">
        <v>36</v>
      </c>
      <c r="E55" s="101" t="s">
        <v>37</v>
      </c>
      <c r="F55" s="101" t="s">
        <v>2545</v>
      </c>
      <c r="G55" s="101" t="s">
        <v>2752</v>
      </c>
      <c r="H55" s="101" t="s">
        <v>2448</v>
      </c>
      <c r="I55" s="193" t="s">
        <v>725</v>
      </c>
      <c r="J55" s="98"/>
      <c r="K55" s="98"/>
    </row>
    <row r="56" spans="1:11" ht="15" customHeight="1">
      <c r="A56" s="74" t="s">
        <v>2643</v>
      </c>
      <c r="B56" s="75">
        <v>31</v>
      </c>
      <c r="C56" s="120" t="s">
        <v>2558</v>
      </c>
      <c r="D56" s="101" t="s">
        <v>2730</v>
      </c>
      <c r="E56" s="101" t="s">
        <v>2731</v>
      </c>
      <c r="F56" s="101" t="s">
        <v>2545</v>
      </c>
      <c r="G56" s="101" t="s">
        <v>2732</v>
      </c>
      <c r="H56" s="101" t="s">
        <v>2567</v>
      </c>
      <c r="I56" s="193" t="s">
        <v>726</v>
      </c>
      <c r="J56" s="98"/>
      <c r="K56" s="98"/>
    </row>
    <row r="57" spans="1:11" ht="15" customHeight="1">
      <c r="A57" s="74" t="s">
        <v>2644</v>
      </c>
      <c r="B57" s="75">
        <v>35</v>
      </c>
      <c r="C57" s="120" t="s">
        <v>2558</v>
      </c>
      <c r="D57" s="101" t="s">
        <v>2446</v>
      </c>
      <c r="E57" s="101" t="s">
        <v>40</v>
      </c>
      <c r="F57" s="101" t="s">
        <v>2545</v>
      </c>
      <c r="G57" s="101" t="s">
        <v>2752</v>
      </c>
      <c r="H57" s="101" t="s">
        <v>258</v>
      </c>
      <c r="I57" s="193" t="s">
        <v>727</v>
      </c>
      <c r="J57" s="98"/>
      <c r="K57" s="98"/>
    </row>
    <row r="58" spans="1:11" ht="15" customHeight="1">
      <c r="A58" s="74" t="s">
        <v>2645</v>
      </c>
      <c r="B58" s="75">
        <v>71</v>
      </c>
      <c r="C58" s="120" t="s">
        <v>2558</v>
      </c>
      <c r="D58" s="101" t="s">
        <v>325</v>
      </c>
      <c r="E58" s="101" t="s">
        <v>326</v>
      </c>
      <c r="F58" s="101" t="s">
        <v>2545</v>
      </c>
      <c r="G58" s="101" t="s">
        <v>2568</v>
      </c>
      <c r="H58" s="101" t="s">
        <v>2585</v>
      </c>
      <c r="I58" s="193" t="s">
        <v>728</v>
      </c>
      <c r="J58" s="98"/>
      <c r="K58" s="98"/>
    </row>
    <row r="59" spans="1:11" ht="15" customHeight="1">
      <c r="A59" s="74" t="s">
        <v>2646</v>
      </c>
      <c r="B59" s="75">
        <v>61</v>
      </c>
      <c r="C59" s="120" t="s">
        <v>2558</v>
      </c>
      <c r="D59" s="101" t="s">
        <v>23</v>
      </c>
      <c r="E59" s="101" t="s">
        <v>307</v>
      </c>
      <c r="F59" s="101" t="s">
        <v>2545</v>
      </c>
      <c r="G59" s="101"/>
      <c r="H59" s="101" t="s">
        <v>2567</v>
      </c>
      <c r="I59" s="193" t="s">
        <v>729</v>
      </c>
      <c r="J59" s="98"/>
      <c r="K59" s="98"/>
    </row>
    <row r="60" spans="1:11" ht="15" customHeight="1">
      <c r="A60" s="74" t="s">
        <v>2647</v>
      </c>
      <c r="B60" s="75">
        <v>80</v>
      </c>
      <c r="C60" s="120" t="s">
        <v>2558</v>
      </c>
      <c r="D60" s="101" t="s">
        <v>2458</v>
      </c>
      <c r="E60" s="101" t="s">
        <v>2459</v>
      </c>
      <c r="F60" s="101" t="s">
        <v>2545</v>
      </c>
      <c r="G60" s="101" t="s">
        <v>2732</v>
      </c>
      <c r="H60" s="101" t="s">
        <v>2561</v>
      </c>
      <c r="I60" s="193" t="s">
        <v>730</v>
      </c>
      <c r="J60" s="98"/>
      <c r="K60" s="98"/>
    </row>
    <row r="61" spans="1:11" ht="15" customHeight="1">
      <c r="A61" s="74" t="s">
        <v>2648</v>
      </c>
      <c r="B61" s="75">
        <v>49</v>
      </c>
      <c r="C61" s="120" t="s">
        <v>2557</v>
      </c>
      <c r="D61" s="101" t="s">
        <v>2748</v>
      </c>
      <c r="E61" s="101" t="s">
        <v>2749</v>
      </c>
      <c r="F61" s="101" t="s">
        <v>2545</v>
      </c>
      <c r="G61" s="101"/>
      <c r="H61" s="101" t="s">
        <v>2444</v>
      </c>
      <c r="I61" s="193" t="s">
        <v>731</v>
      </c>
      <c r="J61" s="98"/>
      <c r="K61" s="98"/>
    </row>
    <row r="62" spans="1:11" ht="15" customHeight="1">
      <c r="A62" s="74" t="s">
        <v>2649</v>
      </c>
      <c r="B62" s="75">
        <v>50</v>
      </c>
      <c r="C62" s="120" t="s">
        <v>2557</v>
      </c>
      <c r="D62" s="101" t="s">
        <v>2750</v>
      </c>
      <c r="E62" s="101" t="s">
        <v>2751</v>
      </c>
      <c r="F62" s="101" t="s">
        <v>2545</v>
      </c>
      <c r="G62" s="101" t="s">
        <v>2752</v>
      </c>
      <c r="H62" s="101" t="s">
        <v>2697</v>
      </c>
      <c r="I62" s="193" t="s">
        <v>732</v>
      </c>
      <c r="J62" s="98"/>
      <c r="K62" s="98"/>
    </row>
    <row r="63" spans="1:11" ht="15" customHeight="1">
      <c r="A63" s="74" t="s">
        <v>2650</v>
      </c>
      <c r="B63" s="75">
        <v>48</v>
      </c>
      <c r="C63" s="120" t="s">
        <v>2558</v>
      </c>
      <c r="D63" s="101" t="s">
        <v>278</v>
      </c>
      <c r="E63" s="101" t="s">
        <v>279</v>
      </c>
      <c r="F63" s="101" t="s">
        <v>2545</v>
      </c>
      <c r="G63" s="101" t="s">
        <v>2709</v>
      </c>
      <c r="H63" s="101" t="s">
        <v>2561</v>
      </c>
      <c r="I63" s="193" t="s">
        <v>733</v>
      </c>
      <c r="J63" s="98"/>
      <c r="K63" s="98"/>
    </row>
    <row r="64" spans="1:11" ht="15" customHeight="1">
      <c r="A64" s="74" t="s">
        <v>2651</v>
      </c>
      <c r="B64" s="75">
        <v>93</v>
      </c>
      <c r="C64" s="120" t="s">
        <v>2557</v>
      </c>
      <c r="D64" s="101" t="s">
        <v>2464</v>
      </c>
      <c r="E64" s="101" t="s">
        <v>2465</v>
      </c>
      <c r="F64" s="101" t="s">
        <v>2545</v>
      </c>
      <c r="G64" s="101" t="s">
        <v>2698</v>
      </c>
      <c r="H64" s="101" t="s">
        <v>2466</v>
      </c>
      <c r="I64" s="193" t="s">
        <v>734</v>
      </c>
      <c r="J64" s="98"/>
      <c r="K64" s="98"/>
    </row>
    <row r="65" spans="1:11" ht="15" customHeight="1">
      <c r="A65" s="74" t="s">
        <v>2652</v>
      </c>
      <c r="B65" s="75">
        <v>58</v>
      </c>
      <c r="C65" s="120" t="s">
        <v>2557</v>
      </c>
      <c r="D65" s="101" t="s">
        <v>2454</v>
      </c>
      <c r="E65" s="101" t="s">
        <v>2455</v>
      </c>
      <c r="F65" s="101" t="s">
        <v>2545</v>
      </c>
      <c r="G65" s="101"/>
      <c r="H65" s="101" t="s">
        <v>2442</v>
      </c>
      <c r="I65" s="193" t="s">
        <v>735</v>
      </c>
      <c r="J65" s="98"/>
      <c r="K65" s="98"/>
    </row>
    <row r="66" spans="1:11" ht="15" customHeight="1">
      <c r="A66" s="74" t="s">
        <v>2653</v>
      </c>
      <c r="B66" s="75">
        <v>52</v>
      </c>
      <c r="C66" s="120" t="s">
        <v>2565</v>
      </c>
      <c r="D66" s="101" t="s">
        <v>2753</v>
      </c>
      <c r="E66" s="101" t="s">
        <v>2754</v>
      </c>
      <c r="F66" s="101" t="s">
        <v>2545</v>
      </c>
      <c r="G66" s="101"/>
      <c r="H66" s="101" t="s">
        <v>2587</v>
      </c>
      <c r="I66" s="193" t="s">
        <v>736</v>
      </c>
      <c r="J66" s="98"/>
      <c r="K66" s="98"/>
    </row>
    <row r="67" spans="1:11" ht="15" customHeight="1">
      <c r="A67" s="74" t="s">
        <v>2654</v>
      </c>
      <c r="B67" s="75">
        <v>38</v>
      </c>
      <c r="C67" s="120" t="s">
        <v>2558</v>
      </c>
      <c r="D67" s="101" t="s">
        <v>264</v>
      </c>
      <c r="E67" s="101" t="s">
        <v>265</v>
      </c>
      <c r="F67" s="101" t="s">
        <v>2545</v>
      </c>
      <c r="G67" s="101" t="s">
        <v>2732</v>
      </c>
      <c r="H67" s="101" t="s">
        <v>2586</v>
      </c>
      <c r="I67" s="193" t="s">
        <v>737</v>
      </c>
      <c r="J67" s="98"/>
      <c r="K67" s="98"/>
    </row>
    <row r="68" spans="1:11" ht="15" customHeight="1">
      <c r="A68" s="74" t="s">
        <v>2655</v>
      </c>
      <c r="B68" s="75">
        <v>44</v>
      </c>
      <c r="C68" s="120" t="s">
        <v>2553</v>
      </c>
      <c r="D68" s="101" t="s">
        <v>2762</v>
      </c>
      <c r="E68" s="101" t="s">
        <v>2763</v>
      </c>
      <c r="F68" s="101" t="s">
        <v>2545</v>
      </c>
      <c r="G68" s="101" t="s">
        <v>2693</v>
      </c>
      <c r="H68" s="101" t="s">
        <v>2764</v>
      </c>
      <c r="I68" s="193" t="s">
        <v>738</v>
      </c>
      <c r="J68" s="98"/>
      <c r="K68" s="98"/>
    </row>
    <row r="69" spans="1:11" ht="15" customHeight="1">
      <c r="A69" s="74" t="s">
        <v>2656</v>
      </c>
      <c r="B69" s="75">
        <v>70</v>
      </c>
      <c r="C69" s="120" t="s">
        <v>2558</v>
      </c>
      <c r="D69" s="101" t="s">
        <v>323</v>
      </c>
      <c r="E69" s="101" t="s">
        <v>2457</v>
      </c>
      <c r="F69" s="101" t="s">
        <v>2545</v>
      </c>
      <c r="G69" s="101"/>
      <c r="H69" s="101" t="s">
        <v>2589</v>
      </c>
      <c r="I69" s="193" t="s">
        <v>739</v>
      </c>
      <c r="J69" s="98"/>
      <c r="K69" s="98"/>
    </row>
    <row r="70" spans="1:11" ht="15" customHeight="1">
      <c r="A70" s="74" t="s">
        <v>2657</v>
      </c>
      <c r="B70" s="75">
        <v>51</v>
      </c>
      <c r="C70" s="120" t="s">
        <v>2565</v>
      </c>
      <c r="D70" s="101" t="s">
        <v>283</v>
      </c>
      <c r="E70" s="101" t="s">
        <v>284</v>
      </c>
      <c r="F70" s="101" t="s">
        <v>2545</v>
      </c>
      <c r="G70" s="101" t="s">
        <v>2755</v>
      </c>
      <c r="H70" s="101" t="s">
        <v>285</v>
      </c>
      <c r="I70" s="193" t="s">
        <v>740</v>
      </c>
      <c r="J70" s="98"/>
      <c r="K70" s="98"/>
    </row>
    <row r="71" spans="1:11" ht="15" customHeight="1">
      <c r="A71" s="74" t="s">
        <v>2658</v>
      </c>
      <c r="B71" s="75">
        <v>91</v>
      </c>
      <c r="C71" s="120" t="s">
        <v>2558</v>
      </c>
      <c r="D71" s="101" t="s">
        <v>377</v>
      </c>
      <c r="E71" s="101" t="s">
        <v>378</v>
      </c>
      <c r="F71" s="101" t="s">
        <v>2545</v>
      </c>
      <c r="G71" s="101" t="s">
        <v>2698</v>
      </c>
      <c r="H71" s="101" t="s">
        <v>2719</v>
      </c>
      <c r="I71" s="193" t="s">
        <v>741</v>
      </c>
      <c r="J71" s="98"/>
      <c r="K71" s="98"/>
    </row>
    <row r="72" spans="1:11" ht="15" customHeight="1">
      <c r="A72" s="74" t="s">
        <v>2659</v>
      </c>
      <c r="B72" s="75">
        <v>59</v>
      </c>
      <c r="C72" s="120" t="s">
        <v>2558</v>
      </c>
      <c r="D72" s="101" t="s">
        <v>301</v>
      </c>
      <c r="E72" s="101" t="s">
        <v>302</v>
      </c>
      <c r="F72" s="101" t="s">
        <v>2545</v>
      </c>
      <c r="G72" s="101"/>
      <c r="H72" s="101" t="s">
        <v>303</v>
      </c>
      <c r="I72" s="193" t="s">
        <v>742</v>
      </c>
      <c r="J72" s="98"/>
      <c r="K72" s="98"/>
    </row>
    <row r="73" spans="1:11" ht="15" customHeight="1">
      <c r="A73" s="74" t="s">
        <v>2660</v>
      </c>
      <c r="B73" s="75">
        <v>64</v>
      </c>
      <c r="C73" s="120" t="s">
        <v>2557</v>
      </c>
      <c r="D73" s="101" t="s">
        <v>5</v>
      </c>
      <c r="E73" s="101" t="s">
        <v>6</v>
      </c>
      <c r="F73" s="101" t="s">
        <v>2545</v>
      </c>
      <c r="G73" s="101" t="s">
        <v>2693</v>
      </c>
      <c r="H73" s="101" t="s">
        <v>7</v>
      </c>
      <c r="I73" s="193" t="s">
        <v>743</v>
      </c>
      <c r="J73" s="98"/>
      <c r="K73" s="98"/>
    </row>
    <row r="74" spans="1:11" ht="15" customHeight="1">
      <c r="A74" s="74" t="s">
        <v>2661</v>
      </c>
      <c r="B74" s="75">
        <v>72</v>
      </c>
      <c r="C74" s="120" t="s">
        <v>2562</v>
      </c>
      <c r="D74" s="101" t="s">
        <v>14</v>
      </c>
      <c r="E74" s="101" t="s">
        <v>15</v>
      </c>
      <c r="F74" s="101" t="s">
        <v>2545</v>
      </c>
      <c r="G74" s="101" t="s">
        <v>2709</v>
      </c>
      <c r="H74" s="101" t="s">
        <v>2563</v>
      </c>
      <c r="I74" s="193" t="s">
        <v>744</v>
      </c>
      <c r="J74" s="98"/>
      <c r="K74" s="98"/>
    </row>
    <row r="75" spans="1:11" ht="15" customHeight="1">
      <c r="A75" s="74" t="s">
        <v>2662</v>
      </c>
      <c r="B75" s="75">
        <v>85</v>
      </c>
      <c r="C75" s="120" t="s">
        <v>2558</v>
      </c>
      <c r="D75" s="101" t="s">
        <v>358</v>
      </c>
      <c r="E75" s="101" t="s">
        <v>359</v>
      </c>
      <c r="F75" s="101" t="s">
        <v>2545</v>
      </c>
      <c r="G75" s="101" t="s">
        <v>2755</v>
      </c>
      <c r="H75" s="101" t="s">
        <v>2586</v>
      </c>
      <c r="I75" s="193" t="s">
        <v>745</v>
      </c>
      <c r="J75" s="98"/>
      <c r="K75" s="98"/>
    </row>
    <row r="76" spans="1:11" ht="15" customHeight="1">
      <c r="A76" s="74" t="s">
        <v>2663</v>
      </c>
      <c r="B76" s="75">
        <v>77</v>
      </c>
      <c r="C76" s="120" t="s">
        <v>2564</v>
      </c>
      <c r="D76" s="101" t="s">
        <v>2451</v>
      </c>
      <c r="E76" s="101" t="s">
        <v>2452</v>
      </c>
      <c r="F76" s="101" t="s">
        <v>2545</v>
      </c>
      <c r="G76" s="101" t="s">
        <v>2453</v>
      </c>
      <c r="H76" s="101" t="s">
        <v>2738</v>
      </c>
      <c r="I76" s="193" t="s">
        <v>746</v>
      </c>
      <c r="J76" s="98"/>
      <c r="K76" s="98"/>
    </row>
    <row r="77" spans="1:11" ht="15" customHeight="1">
      <c r="A77" s="74" t="s">
        <v>2664</v>
      </c>
      <c r="B77" s="75">
        <v>74</v>
      </c>
      <c r="C77" s="120" t="s">
        <v>2564</v>
      </c>
      <c r="D77" s="101" t="s">
        <v>11</v>
      </c>
      <c r="E77" s="101" t="s">
        <v>12</v>
      </c>
      <c r="F77" s="101" t="s">
        <v>2545</v>
      </c>
      <c r="G77" s="101" t="s">
        <v>2698</v>
      </c>
      <c r="H77" s="101" t="s">
        <v>13</v>
      </c>
      <c r="I77" s="193" t="s">
        <v>747</v>
      </c>
      <c r="J77" s="98"/>
      <c r="K77" s="98"/>
    </row>
    <row r="78" spans="1:11" ht="15" customHeight="1">
      <c r="A78" s="74" t="s">
        <v>2665</v>
      </c>
      <c r="B78" s="75">
        <v>57</v>
      </c>
      <c r="C78" s="120" t="s">
        <v>2557</v>
      </c>
      <c r="D78" s="101" t="s">
        <v>2765</v>
      </c>
      <c r="E78" s="101" t="s">
        <v>0</v>
      </c>
      <c r="F78" s="101" t="s">
        <v>2545</v>
      </c>
      <c r="G78" s="101" t="s">
        <v>2755</v>
      </c>
      <c r="H78" s="101" t="s">
        <v>2697</v>
      </c>
      <c r="I78" s="193" t="s">
        <v>748</v>
      </c>
      <c r="J78" s="98"/>
      <c r="K78" s="98"/>
    </row>
    <row r="79" spans="1:11" ht="15" customHeight="1">
      <c r="A79" s="74" t="s">
        <v>2666</v>
      </c>
      <c r="B79" s="75">
        <v>69</v>
      </c>
      <c r="C79" s="120" t="s">
        <v>2553</v>
      </c>
      <c r="D79" s="101" t="s">
        <v>8</v>
      </c>
      <c r="E79" s="101" t="s">
        <v>321</v>
      </c>
      <c r="F79" s="101" t="s">
        <v>2545</v>
      </c>
      <c r="G79" s="101" t="s">
        <v>9</v>
      </c>
      <c r="H79" s="101" t="s">
        <v>2764</v>
      </c>
      <c r="I79" s="193" t="s">
        <v>749</v>
      </c>
      <c r="J79" s="98"/>
      <c r="K79" s="98"/>
    </row>
    <row r="80" spans="1:11" ht="15" customHeight="1">
      <c r="A80" s="74" t="s">
        <v>2668</v>
      </c>
      <c r="B80" s="75">
        <v>95</v>
      </c>
      <c r="C80" s="120" t="s">
        <v>2557</v>
      </c>
      <c r="D80" s="101" t="s">
        <v>391</v>
      </c>
      <c r="E80" s="101" t="s">
        <v>392</v>
      </c>
      <c r="F80" s="101" t="s">
        <v>2545</v>
      </c>
      <c r="G80" s="101" t="s">
        <v>2698</v>
      </c>
      <c r="H80" s="101" t="s">
        <v>2697</v>
      </c>
      <c r="I80" s="193" t="s">
        <v>750</v>
      </c>
      <c r="J80" s="98"/>
      <c r="K80" s="98"/>
    </row>
    <row r="81" spans="1:11" ht="15" customHeight="1">
      <c r="A81" s="74" t="s">
        <v>2669</v>
      </c>
      <c r="B81" s="75">
        <v>76</v>
      </c>
      <c r="C81" s="120" t="s">
        <v>2564</v>
      </c>
      <c r="D81" s="101" t="s">
        <v>16</v>
      </c>
      <c r="E81" s="101" t="s">
        <v>17</v>
      </c>
      <c r="F81" s="101" t="s">
        <v>2545</v>
      </c>
      <c r="G81" s="101" t="s">
        <v>2698</v>
      </c>
      <c r="H81" s="101" t="s">
        <v>13</v>
      </c>
      <c r="I81" s="193" t="s">
        <v>751</v>
      </c>
      <c r="J81" s="98"/>
      <c r="K81" s="98"/>
    </row>
    <row r="82" spans="1:11" ht="15" customHeight="1">
      <c r="A82" s="74" t="s">
        <v>2670</v>
      </c>
      <c r="B82" s="75">
        <v>99</v>
      </c>
      <c r="C82" s="120" t="s">
        <v>2558</v>
      </c>
      <c r="D82" s="101" t="s">
        <v>407</v>
      </c>
      <c r="E82" s="101" t="s">
        <v>408</v>
      </c>
      <c r="F82" s="101" t="s">
        <v>2545</v>
      </c>
      <c r="G82" s="101" t="s">
        <v>2732</v>
      </c>
      <c r="H82" s="101" t="s">
        <v>2466</v>
      </c>
      <c r="I82" s="193" t="s">
        <v>752</v>
      </c>
      <c r="J82" s="98"/>
      <c r="K82" s="98"/>
    </row>
    <row r="83" spans="1:11" ht="15" customHeight="1">
      <c r="A83" s="74" t="s">
        <v>2671</v>
      </c>
      <c r="B83" s="75">
        <v>36</v>
      </c>
      <c r="C83" s="120" t="s">
        <v>2558</v>
      </c>
      <c r="D83" s="101" t="s">
        <v>2733</v>
      </c>
      <c r="E83" s="101" t="s">
        <v>2734</v>
      </c>
      <c r="F83" s="101" t="s">
        <v>2545</v>
      </c>
      <c r="G83" s="101" t="s">
        <v>260</v>
      </c>
      <c r="H83" s="101" t="s">
        <v>2735</v>
      </c>
      <c r="I83" s="193" t="s">
        <v>753</v>
      </c>
      <c r="J83" s="98"/>
      <c r="K83" s="98"/>
    </row>
    <row r="84" spans="1:11" ht="15" customHeight="1">
      <c r="A84" s="74" t="s">
        <v>2672</v>
      </c>
      <c r="B84" s="75">
        <v>54</v>
      </c>
      <c r="C84" s="120" t="s">
        <v>2558</v>
      </c>
      <c r="D84" s="101" t="s">
        <v>291</v>
      </c>
      <c r="E84" s="101" t="s">
        <v>292</v>
      </c>
      <c r="F84" s="101" t="s">
        <v>2545</v>
      </c>
      <c r="G84" s="101" t="s">
        <v>2752</v>
      </c>
      <c r="H84" s="101" t="s">
        <v>293</v>
      </c>
      <c r="I84" s="193" t="s">
        <v>754</v>
      </c>
      <c r="J84" s="98"/>
      <c r="K84" s="98"/>
    </row>
    <row r="85" spans="1:11" ht="15" customHeight="1">
      <c r="A85" s="74" t="s">
        <v>2673</v>
      </c>
      <c r="B85" s="75">
        <v>83</v>
      </c>
      <c r="C85" s="120" t="s">
        <v>2564</v>
      </c>
      <c r="D85" s="101" t="s">
        <v>27</v>
      </c>
      <c r="E85" s="101" t="s">
        <v>28</v>
      </c>
      <c r="F85" s="101" t="s">
        <v>2545</v>
      </c>
      <c r="G85" s="101" t="s">
        <v>2568</v>
      </c>
      <c r="H85" s="101" t="s">
        <v>10</v>
      </c>
      <c r="I85" s="193" t="s">
        <v>755</v>
      </c>
      <c r="J85" s="98"/>
      <c r="K85" s="98"/>
    </row>
    <row r="86" spans="1:11" ht="15" customHeight="1">
      <c r="A86" s="74" t="s">
        <v>2674</v>
      </c>
      <c r="B86" s="75">
        <v>78</v>
      </c>
      <c r="C86" s="120" t="s">
        <v>2562</v>
      </c>
      <c r="D86" s="101" t="s">
        <v>21</v>
      </c>
      <c r="E86" s="101" t="s">
        <v>22</v>
      </c>
      <c r="F86" s="101" t="s">
        <v>2545</v>
      </c>
      <c r="G86" s="101" t="s">
        <v>2709</v>
      </c>
      <c r="H86" s="101" t="s">
        <v>2588</v>
      </c>
      <c r="I86" s="193" t="s">
        <v>756</v>
      </c>
      <c r="J86" s="98"/>
      <c r="K86" s="98"/>
    </row>
    <row r="87" spans="1:11" ht="15" customHeight="1">
      <c r="A87" s="74" t="s">
        <v>2675</v>
      </c>
      <c r="B87" s="75">
        <v>109</v>
      </c>
      <c r="C87" s="120" t="s">
        <v>2565</v>
      </c>
      <c r="D87" s="101" t="s">
        <v>38</v>
      </c>
      <c r="E87" s="101" t="s">
        <v>39</v>
      </c>
      <c r="F87" s="101" t="s">
        <v>2545</v>
      </c>
      <c r="G87" s="101"/>
      <c r="H87" s="101" t="s">
        <v>2587</v>
      </c>
      <c r="I87" s="193" t="s">
        <v>757</v>
      </c>
      <c r="J87" s="98"/>
      <c r="K87" s="98"/>
    </row>
    <row r="88" spans="1:11" ht="15" customHeight="1">
      <c r="A88" s="74" t="s">
        <v>2676</v>
      </c>
      <c r="B88" s="75">
        <v>62</v>
      </c>
      <c r="C88" s="120" t="s">
        <v>2565</v>
      </c>
      <c r="D88" s="101" t="s">
        <v>3</v>
      </c>
      <c r="E88" s="101" t="s">
        <v>4</v>
      </c>
      <c r="F88" s="101" t="s">
        <v>2545</v>
      </c>
      <c r="G88" s="101" t="s">
        <v>2747</v>
      </c>
      <c r="H88" s="101" t="s">
        <v>2587</v>
      </c>
      <c r="I88" s="193" t="s">
        <v>758</v>
      </c>
      <c r="J88" s="98"/>
      <c r="K88" s="98"/>
    </row>
    <row r="89" spans="1:11" ht="15" customHeight="1">
      <c r="A89" s="74" t="s">
        <v>343</v>
      </c>
      <c r="B89" s="75">
        <v>67</v>
      </c>
      <c r="C89" s="120" t="s">
        <v>2565</v>
      </c>
      <c r="D89" s="101" t="s">
        <v>315</v>
      </c>
      <c r="E89" s="101" t="s">
        <v>316</v>
      </c>
      <c r="F89" s="101" t="s">
        <v>2545</v>
      </c>
      <c r="G89" s="101" t="s">
        <v>2755</v>
      </c>
      <c r="H89" s="101" t="s">
        <v>2587</v>
      </c>
      <c r="I89" s="193" t="s">
        <v>759</v>
      </c>
      <c r="J89" s="98"/>
      <c r="K89" s="98"/>
    </row>
    <row r="90" spans="1:11" ht="15" customHeight="1">
      <c r="A90" s="74" t="s">
        <v>345</v>
      </c>
      <c r="B90" s="75">
        <v>92</v>
      </c>
      <c r="C90" s="120" t="s">
        <v>2557</v>
      </c>
      <c r="D90" s="101" t="s">
        <v>381</v>
      </c>
      <c r="E90" s="101" t="s">
        <v>382</v>
      </c>
      <c r="F90" s="101" t="s">
        <v>2545</v>
      </c>
      <c r="G90" s="101" t="s">
        <v>364</v>
      </c>
      <c r="H90" s="101" t="s">
        <v>2599</v>
      </c>
      <c r="I90" s="193" t="s">
        <v>760</v>
      </c>
      <c r="J90" s="98"/>
      <c r="K90" s="98"/>
    </row>
    <row r="91" spans="1:11" ht="15" customHeight="1">
      <c r="A91" s="74" t="s">
        <v>347</v>
      </c>
      <c r="B91" s="75">
        <v>107</v>
      </c>
      <c r="C91" s="120" t="s">
        <v>2562</v>
      </c>
      <c r="D91" s="101" t="s">
        <v>440</v>
      </c>
      <c r="E91" s="101" t="s">
        <v>441</v>
      </c>
      <c r="F91" s="101" t="s">
        <v>2545</v>
      </c>
      <c r="G91" s="101" t="s">
        <v>442</v>
      </c>
      <c r="H91" s="101" t="s">
        <v>2588</v>
      </c>
      <c r="I91" s="193" t="s">
        <v>761</v>
      </c>
      <c r="J91" s="98"/>
      <c r="K91" s="98"/>
    </row>
    <row r="92" spans="1:11" ht="15" customHeight="1">
      <c r="A92" s="74" t="s">
        <v>352</v>
      </c>
      <c r="B92" s="75">
        <v>82</v>
      </c>
      <c r="C92" s="120" t="s">
        <v>2565</v>
      </c>
      <c r="D92" s="101" t="s">
        <v>348</v>
      </c>
      <c r="E92" s="101" t="s">
        <v>349</v>
      </c>
      <c r="F92" s="101" t="s">
        <v>2545</v>
      </c>
      <c r="G92" s="101" t="s">
        <v>2755</v>
      </c>
      <c r="H92" s="101" t="s">
        <v>350</v>
      </c>
      <c r="I92" s="193" t="s">
        <v>762</v>
      </c>
      <c r="J92" s="98"/>
      <c r="K92" s="98"/>
    </row>
    <row r="93" spans="1:10" ht="15" customHeight="1">
      <c r="A93" s="74" t="s">
        <v>354</v>
      </c>
      <c r="B93" s="75">
        <v>97</v>
      </c>
      <c r="C93" s="120" t="s">
        <v>2558</v>
      </c>
      <c r="D93" s="101" t="s">
        <v>399</v>
      </c>
      <c r="E93" s="101" t="s">
        <v>400</v>
      </c>
      <c r="F93" s="101" t="s">
        <v>2545</v>
      </c>
      <c r="G93" s="101" t="s">
        <v>2732</v>
      </c>
      <c r="H93" s="101" t="s">
        <v>303</v>
      </c>
      <c r="I93" s="193" t="s">
        <v>763</v>
      </c>
      <c r="J93" s="98"/>
    </row>
    <row r="94" spans="1:10" ht="15" customHeight="1">
      <c r="A94" s="74" t="s">
        <v>357</v>
      </c>
      <c r="B94" s="75">
        <v>105</v>
      </c>
      <c r="C94" s="120" t="s">
        <v>2558</v>
      </c>
      <c r="D94" s="101" t="s">
        <v>432</v>
      </c>
      <c r="E94" s="101" t="s">
        <v>433</v>
      </c>
      <c r="F94" s="101" t="s">
        <v>2545</v>
      </c>
      <c r="G94" s="101" t="s">
        <v>295</v>
      </c>
      <c r="H94" s="101" t="s">
        <v>2467</v>
      </c>
      <c r="I94" s="193" t="s">
        <v>764</v>
      </c>
      <c r="J94" s="98"/>
    </row>
    <row r="95" spans="1:10" ht="15" customHeight="1">
      <c r="A95" s="74" t="s">
        <v>361</v>
      </c>
      <c r="B95" s="75">
        <v>73</v>
      </c>
      <c r="C95" s="120" t="s">
        <v>2558</v>
      </c>
      <c r="D95" s="101" t="s">
        <v>2456</v>
      </c>
      <c r="E95" s="101" t="s">
        <v>329</v>
      </c>
      <c r="F95" s="101" t="s">
        <v>2545</v>
      </c>
      <c r="G95" s="101" t="s">
        <v>295</v>
      </c>
      <c r="H95" s="101" t="s">
        <v>2559</v>
      </c>
      <c r="I95" s="193" t="s">
        <v>765</v>
      </c>
      <c r="J95" s="98"/>
    </row>
    <row r="96" spans="1:10" ht="15" customHeight="1">
      <c r="A96" s="74" t="s">
        <v>366</v>
      </c>
      <c r="B96" s="75">
        <v>111</v>
      </c>
      <c r="C96" s="120" t="s">
        <v>2565</v>
      </c>
      <c r="D96" s="101" t="s">
        <v>455</v>
      </c>
      <c r="E96" s="101" t="s">
        <v>456</v>
      </c>
      <c r="F96" s="101" t="s">
        <v>2545</v>
      </c>
      <c r="G96" s="101"/>
      <c r="H96" s="101" t="s">
        <v>350</v>
      </c>
      <c r="I96" s="193" t="s">
        <v>766</v>
      </c>
      <c r="J96" s="98"/>
    </row>
    <row r="97" spans="1:10" ht="15" customHeight="1">
      <c r="A97" s="74" t="s">
        <v>368</v>
      </c>
      <c r="B97" s="75">
        <v>94</v>
      </c>
      <c r="C97" s="120" t="s">
        <v>2557</v>
      </c>
      <c r="D97" s="101" t="s">
        <v>387</v>
      </c>
      <c r="E97" s="101" t="s">
        <v>388</v>
      </c>
      <c r="F97" s="101" t="s">
        <v>2545</v>
      </c>
      <c r="G97" s="101" t="s">
        <v>2698</v>
      </c>
      <c r="H97" s="101" t="s">
        <v>2466</v>
      </c>
      <c r="I97" s="193" t="s">
        <v>767</v>
      </c>
      <c r="J97" s="98"/>
    </row>
    <row r="98" spans="1:10" ht="15" customHeight="1">
      <c r="A98" s="74" t="s">
        <v>372</v>
      </c>
      <c r="B98" s="75">
        <v>104</v>
      </c>
      <c r="C98" s="120" t="s">
        <v>2558</v>
      </c>
      <c r="D98" s="101" t="s">
        <v>428</v>
      </c>
      <c r="E98" s="101" t="s">
        <v>429</v>
      </c>
      <c r="F98" s="101" t="s">
        <v>2545</v>
      </c>
      <c r="G98" s="101" t="s">
        <v>2732</v>
      </c>
      <c r="H98" s="101" t="s">
        <v>2567</v>
      </c>
      <c r="I98" s="193" t="s">
        <v>768</v>
      </c>
      <c r="J98" s="98"/>
    </row>
    <row r="99" spans="1:10" ht="15" customHeight="1">
      <c r="A99" s="74" t="s">
        <v>376</v>
      </c>
      <c r="B99" s="75">
        <v>79</v>
      </c>
      <c r="C99" s="120" t="s">
        <v>2558</v>
      </c>
      <c r="D99" s="101" t="s">
        <v>339</v>
      </c>
      <c r="E99" s="101" t="s">
        <v>340</v>
      </c>
      <c r="F99" s="101" t="s">
        <v>2545</v>
      </c>
      <c r="G99" s="101" t="s">
        <v>295</v>
      </c>
      <c r="H99" s="101" t="s">
        <v>341</v>
      </c>
      <c r="I99" s="193" t="s">
        <v>769</v>
      </c>
      <c r="J99" s="98"/>
    </row>
    <row r="100" spans="1:10" ht="15" customHeight="1">
      <c r="A100" s="74" t="s">
        <v>380</v>
      </c>
      <c r="B100" s="75">
        <v>86</v>
      </c>
      <c r="C100" s="120" t="s">
        <v>2565</v>
      </c>
      <c r="D100" s="101" t="s">
        <v>362</v>
      </c>
      <c r="E100" s="101" t="s">
        <v>363</v>
      </c>
      <c r="F100" s="101" t="s">
        <v>2545</v>
      </c>
      <c r="G100" s="101" t="s">
        <v>364</v>
      </c>
      <c r="H100" s="101" t="s">
        <v>2588</v>
      </c>
      <c r="I100" s="193" t="s">
        <v>770</v>
      </c>
      <c r="J100" s="98"/>
    </row>
    <row r="101" spans="1:10" ht="15" customHeight="1">
      <c r="A101" s="74" t="s">
        <v>384</v>
      </c>
      <c r="B101" s="75">
        <v>110</v>
      </c>
      <c r="C101" s="120" t="s">
        <v>2565</v>
      </c>
      <c r="D101" s="101" t="s">
        <v>451</v>
      </c>
      <c r="E101" s="101" t="s">
        <v>452</v>
      </c>
      <c r="F101" s="101" t="s">
        <v>2545</v>
      </c>
      <c r="G101" s="101" t="s">
        <v>2698</v>
      </c>
      <c r="H101" s="101" t="s">
        <v>2588</v>
      </c>
      <c r="I101" s="193" t="s">
        <v>771</v>
      </c>
      <c r="J101" s="98"/>
    </row>
    <row r="102" spans="1:10" ht="15" customHeight="1">
      <c r="A102" s="74" t="s">
        <v>386</v>
      </c>
      <c r="B102" s="75">
        <v>106</v>
      </c>
      <c r="C102" s="120" t="s">
        <v>2558</v>
      </c>
      <c r="D102" s="101" t="s">
        <v>436</v>
      </c>
      <c r="E102" s="101" t="s">
        <v>437</v>
      </c>
      <c r="F102" s="101" t="s">
        <v>2545</v>
      </c>
      <c r="G102" s="101"/>
      <c r="H102" s="101" t="s">
        <v>7</v>
      </c>
      <c r="I102" s="193" t="s">
        <v>772</v>
      </c>
      <c r="J102" s="98"/>
    </row>
    <row r="103" spans="1:10" ht="15" customHeight="1">
      <c r="A103" s="74" t="s">
        <v>390</v>
      </c>
      <c r="B103" s="75">
        <v>81</v>
      </c>
      <c r="C103" s="120" t="s">
        <v>2565</v>
      </c>
      <c r="D103" s="101" t="s">
        <v>24</v>
      </c>
      <c r="E103" s="101" t="s">
        <v>25</v>
      </c>
      <c r="F103" s="101" t="s">
        <v>2545</v>
      </c>
      <c r="G103" s="101" t="s">
        <v>26</v>
      </c>
      <c r="H103" s="101" t="s">
        <v>2460</v>
      </c>
      <c r="I103" s="193" t="s">
        <v>773</v>
      </c>
      <c r="J103" s="98"/>
    </row>
    <row r="104" spans="1:10" ht="15" customHeight="1">
      <c r="A104" s="74" t="s">
        <v>394</v>
      </c>
      <c r="B104" s="75">
        <v>84</v>
      </c>
      <c r="C104" s="120" t="s">
        <v>2562</v>
      </c>
      <c r="D104" s="101" t="s">
        <v>29</v>
      </c>
      <c r="E104" s="101" t="s">
        <v>355</v>
      </c>
      <c r="F104" s="101" t="s">
        <v>2545</v>
      </c>
      <c r="G104" s="101" t="s">
        <v>2709</v>
      </c>
      <c r="H104" s="101" t="s">
        <v>2590</v>
      </c>
      <c r="I104" s="193" t="s">
        <v>774</v>
      </c>
      <c r="J104" s="98"/>
    </row>
    <row r="105" spans="1:10" ht="15" customHeight="1">
      <c r="A105" s="74" t="s">
        <v>398</v>
      </c>
      <c r="B105" s="75">
        <v>102</v>
      </c>
      <c r="C105" s="120" t="s">
        <v>2557</v>
      </c>
      <c r="D105" s="101" t="s">
        <v>419</v>
      </c>
      <c r="E105" s="101" t="s">
        <v>420</v>
      </c>
      <c r="F105" s="101" t="s">
        <v>2545</v>
      </c>
      <c r="G105" s="101" t="s">
        <v>421</v>
      </c>
      <c r="H105" s="101" t="s">
        <v>2466</v>
      </c>
      <c r="I105" s="193" t="s">
        <v>775</v>
      </c>
      <c r="J105" s="98"/>
    </row>
    <row r="106" spans="1:10" ht="12.75">
      <c r="A106" s="74" t="s">
        <v>402</v>
      </c>
      <c r="B106" s="75">
        <v>101</v>
      </c>
      <c r="C106" s="120" t="s">
        <v>2557</v>
      </c>
      <c r="D106" s="101" t="s">
        <v>415</v>
      </c>
      <c r="E106" s="101" t="s">
        <v>416</v>
      </c>
      <c r="F106" s="101" t="s">
        <v>2545</v>
      </c>
      <c r="G106" s="101"/>
      <c r="H106" s="101" t="s">
        <v>204</v>
      </c>
      <c r="I106" s="193" t="s">
        <v>776</v>
      </c>
      <c r="J106" s="98"/>
    </row>
    <row r="107" spans="1:10" ht="12.75">
      <c r="A107" s="74" t="s">
        <v>406</v>
      </c>
      <c r="B107" s="75">
        <v>98</v>
      </c>
      <c r="C107" s="120" t="s">
        <v>2557</v>
      </c>
      <c r="D107" s="101" t="s">
        <v>403</v>
      </c>
      <c r="E107" s="101" t="s">
        <v>404</v>
      </c>
      <c r="F107" s="101" t="s">
        <v>2545</v>
      </c>
      <c r="G107" s="101"/>
      <c r="H107" s="101" t="s">
        <v>2700</v>
      </c>
      <c r="I107" s="193" t="s">
        <v>777</v>
      </c>
      <c r="J107" s="98"/>
    </row>
    <row r="108" spans="1:10" ht="12.75">
      <c r="A108" s="74" t="s">
        <v>410</v>
      </c>
      <c r="B108" s="75">
        <v>96</v>
      </c>
      <c r="C108" s="120" t="s">
        <v>2557</v>
      </c>
      <c r="D108" s="101" t="s">
        <v>395</v>
      </c>
      <c r="E108" s="101" t="s">
        <v>396</v>
      </c>
      <c r="F108" s="101" t="s">
        <v>2545</v>
      </c>
      <c r="G108" s="101" t="s">
        <v>2698</v>
      </c>
      <c r="H108" s="101" t="s">
        <v>2585</v>
      </c>
      <c r="I108" s="193" t="s">
        <v>778</v>
      </c>
      <c r="J108" s="98"/>
    </row>
    <row r="109" spans="1:10" ht="12.75">
      <c r="A109" s="74" t="s">
        <v>414</v>
      </c>
      <c r="B109" s="75">
        <v>103</v>
      </c>
      <c r="C109" s="120" t="s">
        <v>2557</v>
      </c>
      <c r="D109" s="101" t="s">
        <v>424</v>
      </c>
      <c r="E109" s="101" t="s">
        <v>425</v>
      </c>
      <c r="F109" s="101" t="s">
        <v>2545</v>
      </c>
      <c r="G109" s="101" t="s">
        <v>2698</v>
      </c>
      <c r="H109" s="101" t="s">
        <v>2466</v>
      </c>
      <c r="I109" s="193" t="s">
        <v>779</v>
      </c>
      <c r="J109" s="98"/>
    </row>
    <row r="110" spans="1:10" ht="12.75">
      <c r="A110" s="74" t="s">
        <v>418</v>
      </c>
      <c r="B110" s="75">
        <v>112</v>
      </c>
      <c r="C110" s="120" t="s">
        <v>2562</v>
      </c>
      <c r="D110" s="101" t="s">
        <v>458</v>
      </c>
      <c r="E110" s="101" t="s">
        <v>459</v>
      </c>
      <c r="F110" s="101" t="s">
        <v>2545</v>
      </c>
      <c r="G110" s="101" t="s">
        <v>2755</v>
      </c>
      <c r="H110" s="101" t="s">
        <v>460</v>
      </c>
      <c r="I110" s="193" t="s">
        <v>780</v>
      </c>
      <c r="J110" s="98"/>
    </row>
    <row r="111" spans="1:10" ht="12.75">
      <c r="A111" s="74" t="s">
        <v>423</v>
      </c>
      <c r="B111" s="75">
        <v>60</v>
      </c>
      <c r="C111" s="120" t="s">
        <v>2564</v>
      </c>
      <c r="D111" s="101" t="s">
        <v>1</v>
      </c>
      <c r="E111" s="101" t="s">
        <v>2</v>
      </c>
      <c r="F111" s="101" t="s">
        <v>2545</v>
      </c>
      <c r="G111" s="101" t="s">
        <v>305</v>
      </c>
      <c r="H111" s="101" t="s">
        <v>2757</v>
      </c>
      <c r="I111" s="193" t="s">
        <v>781</v>
      </c>
      <c r="J111" s="98"/>
    </row>
    <row r="112" spans="1:10" ht="12.75">
      <c r="A112" s="74" t="s">
        <v>427</v>
      </c>
      <c r="B112" s="75">
        <v>66</v>
      </c>
      <c r="C112" s="120" t="s">
        <v>2557</v>
      </c>
      <c r="D112" s="101" t="s">
        <v>2462</v>
      </c>
      <c r="E112" s="101" t="s">
        <v>2463</v>
      </c>
      <c r="F112" s="101" t="s">
        <v>2545</v>
      </c>
      <c r="G112" s="101" t="s">
        <v>2698</v>
      </c>
      <c r="H112" s="101" t="s">
        <v>2585</v>
      </c>
      <c r="I112" s="193" t="s">
        <v>782</v>
      </c>
      <c r="J112" s="98"/>
    </row>
    <row r="113" spans="1:10" ht="12.75">
      <c r="A113" s="74" t="s">
        <v>431</v>
      </c>
      <c r="B113" s="75">
        <v>108</v>
      </c>
      <c r="C113" s="120" t="s">
        <v>2565</v>
      </c>
      <c r="D113" s="101" t="s">
        <v>445</v>
      </c>
      <c r="E113" s="101" t="s">
        <v>446</v>
      </c>
      <c r="F113" s="101" t="s">
        <v>2545</v>
      </c>
      <c r="G113" s="101" t="s">
        <v>2698</v>
      </c>
      <c r="H113" s="101" t="s">
        <v>2587</v>
      </c>
      <c r="I113" s="193" t="s">
        <v>783</v>
      </c>
      <c r="J113" s="98"/>
    </row>
    <row r="114" spans="1:10" ht="12.75">
      <c r="A114" s="74" t="s">
        <v>435</v>
      </c>
      <c r="B114" s="75">
        <v>55</v>
      </c>
      <c r="C114" s="120" t="s">
        <v>2558</v>
      </c>
      <c r="D114" s="101" t="s">
        <v>2758</v>
      </c>
      <c r="E114" s="101" t="s">
        <v>2759</v>
      </c>
      <c r="F114" s="101" t="s">
        <v>2545</v>
      </c>
      <c r="G114" s="101" t="s">
        <v>295</v>
      </c>
      <c r="H114" s="101" t="s">
        <v>2567</v>
      </c>
      <c r="I114" s="193" t="s">
        <v>784</v>
      </c>
      <c r="J114" s="98"/>
    </row>
    <row r="115" spans="1:10" ht="12.75">
      <c r="A115" s="74" t="s">
        <v>439</v>
      </c>
      <c r="B115" s="75">
        <v>100</v>
      </c>
      <c r="C115" s="120" t="s">
        <v>2558</v>
      </c>
      <c r="D115" s="101" t="s">
        <v>411</v>
      </c>
      <c r="E115" s="101" t="s">
        <v>412</v>
      </c>
      <c r="F115" s="101" t="s">
        <v>2545</v>
      </c>
      <c r="G115" s="101"/>
      <c r="H115" s="101" t="s">
        <v>303</v>
      </c>
      <c r="I115" s="193" t="s">
        <v>785</v>
      </c>
      <c r="J115" s="98"/>
    </row>
    <row r="116" spans="1:10" ht="12.75">
      <c r="A116" s="74" t="s">
        <v>444</v>
      </c>
      <c r="B116" s="75">
        <v>75</v>
      </c>
      <c r="C116" s="120" t="s">
        <v>2557</v>
      </c>
      <c r="D116" s="101" t="s">
        <v>332</v>
      </c>
      <c r="E116" s="101" t="s">
        <v>333</v>
      </c>
      <c r="F116" s="101" t="s">
        <v>2545</v>
      </c>
      <c r="G116" s="101" t="s">
        <v>334</v>
      </c>
      <c r="H116" s="101" t="s">
        <v>2467</v>
      </c>
      <c r="I116" s="193" t="s">
        <v>786</v>
      </c>
      <c r="J116" s="98"/>
    </row>
    <row r="117" spans="1:10" ht="12.75">
      <c r="A117" s="74" t="s">
        <v>448</v>
      </c>
      <c r="B117" s="75">
        <v>68</v>
      </c>
      <c r="C117" s="120" t="s">
        <v>2558</v>
      </c>
      <c r="D117" s="101" t="s">
        <v>318</v>
      </c>
      <c r="E117" s="101" t="s">
        <v>319</v>
      </c>
      <c r="F117" s="101" t="s">
        <v>2545</v>
      </c>
      <c r="G117" s="101" t="s">
        <v>2698</v>
      </c>
      <c r="H117" s="101" t="s">
        <v>293</v>
      </c>
      <c r="I117" s="193" t="s">
        <v>787</v>
      </c>
      <c r="J117" s="98"/>
    </row>
    <row r="118" spans="1:10" ht="12.75">
      <c r="A118" s="119"/>
      <c r="B118" s="180"/>
      <c r="C118" s="181"/>
      <c r="D118" s="118"/>
      <c r="E118" s="118"/>
      <c r="F118" s="118"/>
      <c r="G118" s="118"/>
      <c r="H118" s="118"/>
      <c r="I118" s="182"/>
      <c r="J118" s="98"/>
    </row>
    <row r="119" spans="1:10" ht="12.75">
      <c r="A119" s="119"/>
      <c r="B119" s="180"/>
      <c r="C119" s="181"/>
      <c r="D119" s="118"/>
      <c r="E119" s="118"/>
      <c r="F119" s="118"/>
      <c r="G119" s="118"/>
      <c r="H119" s="118"/>
      <c r="I119" s="182"/>
      <c r="J119" s="98"/>
    </row>
    <row r="120" spans="1:10" ht="12.75">
      <c r="A120" s="119"/>
      <c r="B120" s="180"/>
      <c r="C120" s="181"/>
      <c r="D120" s="118"/>
      <c r="E120" s="118"/>
      <c r="F120" s="118"/>
      <c r="G120" s="118"/>
      <c r="H120" s="118"/>
      <c r="I120" s="182"/>
      <c r="J120" s="98"/>
    </row>
    <row r="121" spans="1:10" ht="12.75">
      <c r="A121" s="119"/>
      <c r="B121" s="180"/>
      <c r="C121" s="181"/>
      <c r="D121" s="118"/>
      <c r="E121" s="118"/>
      <c r="F121" s="118"/>
      <c r="G121" s="118"/>
      <c r="H121" s="118"/>
      <c r="I121" s="182"/>
      <c r="J121" s="98"/>
    </row>
    <row r="122" spans="1:10" ht="12.75">
      <c r="A122" s="119"/>
      <c r="B122" s="180"/>
      <c r="C122" s="181"/>
      <c r="D122" s="118"/>
      <c r="E122" s="118"/>
      <c r="F122" s="118"/>
      <c r="G122" s="118"/>
      <c r="H122" s="118"/>
      <c r="I122" s="182"/>
      <c r="J122" s="98"/>
    </row>
    <row r="123" spans="1:10" ht="12.75">
      <c r="A123" s="119"/>
      <c r="B123" s="180"/>
      <c r="C123" s="181"/>
      <c r="D123" s="118"/>
      <c r="E123" s="118"/>
      <c r="F123" s="118"/>
      <c r="G123" s="118"/>
      <c r="H123" s="118"/>
      <c r="I123" s="182"/>
      <c r="J123" s="98"/>
    </row>
    <row r="124" spans="1:10" ht="12.75">
      <c r="A124" s="119"/>
      <c r="B124" s="180"/>
      <c r="C124" s="181"/>
      <c r="D124" s="118"/>
      <c r="E124" s="118"/>
      <c r="F124" s="118"/>
      <c r="G124" s="118"/>
      <c r="H124" s="118"/>
      <c r="I124" s="182"/>
      <c r="J124" s="98"/>
    </row>
    <row r="125" spans="1:10" ht="12.75">
      <c r="A125" s="119"/>
      <c r="B125" s="180"/>
      <c r="C125" s="181"/>
      <c r="D125" s="118"/>
      <c r="E125" s="118"/>
      <c r="F125" s="118"/>
      <c r="G125" s="118"/>
      <c r="H125" s="118"/>
      <c r="I125" s="182"/>
      <c r="J125" s="98"/>
    </row>
    <row r="126" spans="1:10" ht="12.75">
      <c r="A126" s="119"/>
      <c r="B126" s="180"/>
      <c r="C126" s="181"/>
      <c r="D126" s="118"/>
      <c r="E126" s="118"/>
      <c r="F126" s="118"/>
      <c r="G126" s="118"/>
      <c r="H126" s="118"/>
      <c r="I126" s="182"/>
      <c r="J126" s="98"/>
    </row>
    <row r="127" spans="1:10" ht="12.75">
      <c r="A127" s="119"/>
      <c r="B127" s="180"/>
      <c r="C127" s="181"/>
      <c r="D127" s="118"/>
      <c r="E127" s="118"/>
      <c r="F127" s="118"/>
      <c r="G127" s="118"/>
      <c r="H127" s="118"/>
      <c r="I127" s="182"/>
      <c r="J127" s="98"/>
    </row>
    <row r="128" spans="1:10" ht="12.75">
      <c r="A128" s="119"/>
      <c r="B128" s="180"/>
      <c r="C128" s="181"/>
      <c r="D128" s="118"/>
      <c r="E128" s="118"/>
      <c r="F128" s="118"/>
      <c r="G128" s="118"/>
      <c r="H128" s="118"/>
      <c r="I128" s="182"/>
      <c r="J128" s="98"/>
    </row>
    <row r="129" spans="1:10" ht="12.75">
      <c r="A129" s="119"/>
      <c r="B129" s="180"/>
      <c r="C129" s="181"/>
      <c r="D129" s="118"/>
      <c r="E129" s="118"/>
      <c r="F129" s="118"/>
      <c r="G129" s="118"/>
      <c r="H129" s="118"/>
      <c r="I129" s="182"/>
      <c r="J129" s="98"/>
    </row>
    <row r="130" spans="1:10" ht="12.75">
      <c r="A130" s="119"/>
      <c r="B130" s="180"/>
      <c r="C130" s="181"/>
      <c r="D130" s="118"/>
      <c r="E130" s="118"/>
      <c r="F130" s="118"/>
      <c r="G130" s="118"/>
      <c r="H130" s="118"/>
      <c r="I130" s="182"/>
      <c r="J130" s="98"/>
    </row>
    <row r="135" spans="1:9" ht="12.75">
      <c r="A135" s="119"/>
      <c r="B135" s="180"/>
      <c r="C135" s="181"/>
      <c r="D135" s="118"/>
      <c r="E135" s="118"/>
      <c r="F135" s="118"/>
      <c r="G135" s="118"/>
      <c r="H135" s="118"/>
      <c r="I135" s="182"/>
    </row>
    <row r="136" spans="1:9" ht="12.75">
      <c r="A136" s="119"/>
      <c r="B136" s="180"/>
      <c r="C136" s="181"/>
      <c r="D136" s="118"/>
      <c r="E136" s="118"/>
      <c r="F136" s="118"/>
      <c r="G136" s="118"/>
      <c r="H136" s="118"/>
      <c r="I136" s="182"/>
    </row>
    <row r="137" spans="1:9" ht="12.75">
      <c r="A137" s="119"/>
      <c r="B137" s="180"/>
      <c r="C137" s="181"/>
      <c r="D137" s="118"/>
      <c r="E137" s="118"/>
      <c r="F137" s="118"/>
      <c r="G137" s="118"/>
      <c r="H137" s="118"/>
      <c r="I137" s="182"/>
    </row>
    <row r="138" spans="1:9" ht="12.75">
      <c r="A138" s="119"/>
      <c r="B138" s="180"/>
      <c r="C138" s="181"/>
      <c r="D138" s="118"/>
      <c r="E138" s="118"/>
      <c r="F138" s="118"/>
      <c r="G138" s="118"/>
      <c r="H138" s="118"/>
      <c r="I138" s="182"/>
    </row>
    <row r="139" spans="1:9" ht="12.75">
      <c r="A139" s="119"/>
      <c r="B139" s="180"/>
      <c r="C139" s="181"/>
      <c r="D139" s="118"/>
      <c r="E139" s="118"/>
      <c r="F139" s="118"/>
      <c r="G139" s="118"/>
      <c r="H139" s="118"/>
      <c r="I139" s="182"/>
    </row>
    <row r="140" spans="1:9" ht="12.75">
      <c r="A140" s="119"/>
      <c r="B140" s="180"/>
      <c r="C140" s="181"/>
      <c r="D140" s="118"/>
      <c r="E140" s="118"/>
      <c r="F140" s="118"/>
      <c r="G140" s="118"/>
      <c r="H140" s="118"/>
      <c r="I140" s="182"/>
    </row>
    <row r="141" spans="1:9" ht="12.75">
      <c r="A141" s="119"/>
      <c r="B141" s="180"/>
      <c r="C141" s="181"/>
      <c r="D141" s="118"/>
      <c r="E141" s="118"/>
      <c r="F141" s="118"/>
      <c r="G141" s="118"/>
      <c r="H141" s="118"/>
      <c r="I141" s="182"/>
    </row>
    <row r="142" spans="1:9" ht="12.75">
      <c r="A142" s="119"/>
      <c r="B142" s="180"/>
      <c r="C142" s="181"/>
      <c r="D142" s="118"/>
      <c r="E142" s="118"/>
      <c r="F142" s="118"/>
      <c r="G142" s="118"/>
      <c r="H142" s="118"/>
      <c r="I142" s="182"/>
    </row>
    <row r="143" spans="1:9" ht="12.75">
      <c r="A143" s="119"/>
      <c r="B143" s="180"/>
      <c r="C143" s="181"/>
      <c r="D143" s="118"/>
      <c r="E143" s="118"/>
      <c r="F143" s="118"/>
      <c r="G143" s="118"/>
      <c r="H143" s="118"/>
      <c r="I143" s="182"/>
    </row>
    <row r="144" spans="1:9" ht="12.75">
      <c r="A144" s="119"/>
      <c r="B144" s="180"/>
      <c r="C144" s="181"/>
      <c r="D144" s="118"/>
      <c r="E144" s="118"/>
      <c r="F144" s="118"/>
      <c r="G144" s="118"/>
      <c r="H144" s="118"/>
      <c r="I144" s="182"/>
    </row>
    <row r="145" spans="1:9" ht="12.75">
      <c r="A145" s="119"/>
      <c r="B145" s="180"/>
      <c r="C145" s="181"/>
      <c r="D145" s="118"/>
      <c r="E145" s="118"/>
      <c r="F145" s="118"/>
      <c r="G145" s="118"/>
      <c r="H145" s="118"/>
      <c r="I145" s="182"/>
    </row>
    <row r="146" spans="1:9" ht="12.75">
      <c r="A146" s="119"/>
      <c r="B146" s="180"/>
      <c r="C146" s="181"/>
      <c r="D146" s="118"/>
      <c r="E146" s="118"/>
      <c r="F146" s="118"/>
      <c r="G146" s="118"/>
      <c r="H146" s="118"/>
      <c r="I146" s="182"/>
    </row>
    <row r="147" spans="1:9" ht="12.75">
      <c r="A147" s="119"/>
      <c r="B147" s="180"/>
      <c r="C147" s="181"/>
      <c r="D147" s="118"/>
      <c r="E147" s="118"/>
      <c r="F147" s="118"/>
      <c r="G147" s="118"/>
      <c r="H147" s="118"/>
      <c r="I147" s="182"/>
    </row>
    <row r="148" spans="1:9" ht="12.75">
      <c r="A148" s="119"/>
      <c r="B148" s="180"/>
      <c r="C148" s="181"/>
      <c r="D148" s="118"/>
      <c r="E148" s="118"/>
      <c r="F148" s="118"/>
      <c r="G148" s="118"/>
      <c r="H148" s="118"/>
      <c r="I148" s="182"/>
    </row>
    <row r="149" spans="1:9" ht="12.75">
      <c r="A149" s="119"/>
      <c r="B149" s="180"/>
      <c r="C149" s="181"/>
      <c r="D149" s="118"/>
      <c r="E149" s="118"/>
      <c r="F149" s="118"/>
      <c r="G149" s="118"/>
      <c r="H149" s="118"/>
      <c r="I149" s="182"/>
    </row>
    <row r="150" spans="1:9" ht="12.75">
      <c r="A150" s="119"/>
      <c r="B150" s="180"/>
      <c r="C150" s="181"/>
      <c r="D150" s="118"/>
      <c r="E150" s="118"/>
      <c r="F150" s="118"/>
      <c r="G150" s="118"/>
      <c r="H150" s="118"/>
      <c r="I150" s="182"/>
    </row>
    <row r="151" spans="1:9" ht="12.75">
      <c r="A151" s="119"/>
      <c r="B151" s="180"/>
      <c r="C151" s="181"/>
      <c r="D151" s="118"/>
      <c r="E151" s="118"/>
      <c r="F151" s="118"/>
      <c r="G151" s="118"/>
      <c r="H151" s="118"/>
      <c r="I151" s="182"/>
    </row>
    <row r="152" spans="1:9" ht="12.75">
      <c r="A152" s="119"/>
      <c r="B152" s="180"/>
      <c r="C152" s="181"/>
      <c r="D152" s="118"/>
      <c r="E152" s="118"/>
      <c r="F152" s="118"/>
      <c r="G152" s="118"/>
      <c r="H152" s="118"/>
      <c r="I152" s="182"/>
    </row>
    <row r="153" spans="1:9" ht="12.75">
      <c r="A153" s="119"/>
      <c r="B153" s="180"/>
      <c r="C153" s="181"/>
      <c r="D153" s="118"/>
      <c r="E153" s="118"/>
      <c r="F153" s="118"/>
      <c r="G153" s="118"/>
      <c r="H153" s="118"/>
      <c r="I153" s="182"/>
    </row>
    <row r="154" spans="1:9" ht="12.75">
      <c r="A154" s="119"/>
      <c r="B154" s="180"/>
      <c r="C154" s="181"/>
      <c r="D154" s="118"/>
      <c r="E154" s="118"/>
      <c r="F154" s="118"/>
      <c r="G154" s="118"/>
      <c r="H154" s="118"/>
      <c r="I154" s="182"/>
    </row>
    <row r="155" spans="1:9" ht="12.75">
      <c r="A155" s="119"/>
      <c r="B155" s="180"/>
      <c r="C155" s="181"/>
      <c r="D155" s="118"/>
      <c r="E155" s="118"/>
      <c r="F155" s="118"/>
      <c r="G155" s="118"/>
      <c r="H155" s="118"/>
      <c r="I155" s="182"/>
    </row>
    <row r="156" spans="1:9" ht="12.75">
      <c r="A156" s="119"/>
      <c r="B156" s="180"/>
      <c r="C156" s="181"/>
      <c r="D156" s="118"/>
      <c r="E156" s="118"/>
      <c r="F156" s="118"/>
      <c r="G156" s="118"/>
      <c r="H156" s="118"/>
      <c r="I156" s="182"/>
    </row>
    <row r="157" spans="1:9" ht="12.75">
      <c r="A157" s="119"/>
      <c r="B157" s="180"/>
      <c r="C157" s="181"/>
      <c r="D157" s="118"/>
      <c r="E157" s="118"/>
      <c r="F157" s="118"/>
      <c r="G157" s="118"/>
      <c r="H157" s="118"/>
      <c r="I157" s="182"/>
    </row>
    <row r="158" spans="1:9" ht="12.75">
      <c r="A158" s="119"/>
      <c r="B158" s="180"/>
      <c r="C158" s="181"/>
      <c r="D158" s="118"/>
      <c r="E158" s="118"/>
      <c r="F158" s="118"/>
      <c r="G158" s="118"/>
      <c r="H158" s="118"/>
      <c r="I158" s="182"/>
    </row>
    <row r="159" spans="1:9" ht="12.75">
      <c r="A159" s="119"/>
      <c r="B159" s="180"/>
      <c r="C159" s="181"/>
      <c r="D159" s="118"/>
      <c r="E159" s="118"/>
      <c r="F159" s="118"/>
      <c r="G159" s="118"/>
      <c r="H159" s="118"/>
      <c r="I159" s="182"/>
    </row>
    <row r="160" spans="1:9" ht="12.75">
      <c r="A160" s="119"/>
      <c r="B160" s="180"/>
      <c r="C160" s="181"/>
      <c r="D160" s="118"/>
      <c r="E160" s="118"/>
      <c r="F160" s="118"/>
      <c r="G160" s="118"/>
      <c r="H160" s="118"/>
      <c r="I160" s="182"/>
    </row>
    <row r="161" spans="1:9" ht="12.75">
      <c r="A161" s="119"/>
      <c r="B161" s="180"/>
      <c r="C161" s="181"/>
      <c r="D161" s="118"/>
      <c r="E161" s="118"/>
      <c r="F161" s="118"/>
      <c r="G161" s="118"/>
      <c r="H161" s="118"/>
      <c r="I161" s="182"/>
    </row>
    <row r="162" spans="1:9" ht="12.75">
      <c r="A162" s="119"/>
      <c r="B162" s="180"/>
      <c r="C162" s="181"/>
      <c r="D162" s="118"/>
      <c r="E162" s="118"/>
      <c r="F162" s="118"/>
      <c r="G162" s="118"/>
      <c r="H162" s="118"/>
      <c r="I162" s="182"/>
    </row>
    <row r="163" spans="1:9" ht="12.75">
      <c r="A163" s="119"/>
      <c r="B163" s="180"/>
      <c r="C163" s="181"/>
      <c r="D163" s="118"/>
      <c r="E163" s="118"/>
      <c r="F163" s="118"/>
      <c r="G163" s="118"/>
      <c r="H163" s="118"/>
      <c r="I163" s="182"/>
    </row>
    <row r="164" spans="1:9" ht="12.75">
      <c r="A164" s="119"/>
      <c r="B164" s="180"/>
      <c r="C164" s="181"/>
      <c r="D164" s="118"/>
      <c r="E164" s="118"/>
      <c r="F164" s="118"/>
      <c r="G164" s="118"/>
      <c r="H164" s="118"/>
      <c r="I164" s="182"/>
    </row>
    <row r="165" spans="1:9" ht="12.75">
      <c r="A165" s="119"/>
      <c r="B165" s="180"/>
      <c r="C165" s="181"/>
      <c r="D165" s="118"/>
      <c r="E165" s="118"/>
      <c r="F165" s="118"/>
      <c r="G165" s="118"/>
      <c r="H165" s="118"/>
      <c r="I165" s="182"/>
    </row>
    <row r="166" spans="1:9" ht="12.75">
      <c r="A166" s="119"/>
      <c r="B166" s="180"/>
      <c r="C166" s="181"/>
      <c r="D166" s="118"/>
      <c r="E166" s="118"/>
      <c r="F166" s="118"/>
      <c r="G166" s="118"/>
      <c r="H166" s="118"/>
      <c r="I166" s="182"/>
    </row>
    <row r="167" spans="1:9" ht="12.75">
      <c r="A167" s="119"/>
      <c r="B167" s="180"/>
      <c r="C167" s="181"/>
      <c r="D167" s="118"/>
      <c r="E167" s="118"/>
      <c r="F167" s="118"/>
      <c r="G167" s="118"/>
      <c r="H167" s="118"/>
      <c r="I167" s="182"/>
    </row>
    <row r="168" spans="1:9" ht="12.75">
      <c r="A168" s="119"/>
      <c r="B168" s="180"/>
      <c r="C168" s="181"/>
      <c r="D168" s="118"/>
      <c r="E168" s="118"/>
      <c r="F168" s="118"/>
      <c r="G168" s="118"/>
      <c r="H168" s="118"/>
      <c r="I168" s="182"/>
    </row>
    <row r="169" spans="1:9" ht="12.75">
      <c r="A169" s="119"/>
      <c r="B169" s="180"/>
      <c r="C169" s="181"/>
      <c r="D169" s="118"/>
      <c r="E169" s="118"/>
      <c r="F169" s="118"/>
      <c r="G169" s="118"/>
      <c r="H169" s="118"/>
      <c r="I169" s="182"/>
    </row>
    <row r="170" spans="1:9" ht="12.75">
      <c r="A170" s="119"/>
      <c r="B170" s="180"/>
      <c r="C170" s="181"/>
      <c r="D170" s="118"/>
      <c r="E170" s="118"/>
      <c r="F170" s="118"/>
      <c r="G170" s="118"/>
      <c r="H170" s="118"/>
      <c r="I170" s="182"/>
    </row>
    <row r="171" spans="1:9" ht="12.75">
      <c r="A171" s="119"/>
      <c r="B171" s="180"/>
      <c r="C171" s="181"/>
      <c r="D171" s="118"/>
      <c r="E171" s="118"/>
      <c r="F171" s="118"/>
      <c r="G171" s="118"/>
      <c r="H171" s="118"/>
      <c r="I171" s="182"/>
    </row>
    <row r="172" spans="1:9" ht="12.75">
      <c r="A172" s="119"/>
      <c r="B172" s="180"/>
      <c r="C172" s="181"/>
      <c r="D172" s="118"/>
      <c r="E172" s="118"/>
      <c r="F172" s="118"/>
      <c r="G172" s="118"/>
      <c r="H172" s="118"/>
      <c r="I172" s="182"/>
    </row>
    <row r="173" spans="1:9" ht="12.75">
      <c r="A173" s="119"/>
      <c r="B173" s="180"/>
      <c r="C173" s="181"/>
      <c r="D173" s="118"/>
      <c r="E173" s="118"/>
      <c r="F173" s="118"/>
      <c r="G173" s="118"/>
      <c r="H173" s="118"/>
      <c r="I173" s="182"/>
    </row>
    <row r="174" spans="1:9" ht="12.75">
      <c r="A174" s="119"/>
      <c r="B174" s="180"/>
      <c r="C174" s="181"/>
      <c r="D174" s="118"/>
      <c r="E174" s="118"/>
      <c r="F174" s="118"/>
      <c r="G174" s="118"/>
      <c r="H174" s="118"/>
      <c r="I174" s="182"/>
    </row>
    <row r="175" spans="1:9" ht="12.75">
      <c r="A175" s="119"/>
      <c r="B175" s="180"/>
      <c r="C175" s="181"/>
      <c r="D175" s="118"/>
      <c r="E175" s="118"/>
      <c r="F175" s="118"/>
      <c r="G175" s="118"/>
      <c r="H175" s="118"/>
      <c r="I175" s="182"/>
    </row>
    <row r="176" spans="1:9" ht="12.75">
      <c r="A176" s="119"/>
      <c r="B176" s="180"/>
      <c r="C176" s="181"/>
      <c r="D176" s="118"/>
      <c r="E176" s="118"/>
      <c r="F176" s="118"/>
      <c r="G176" s="118"/>
      <c r="H176" s="118"/>
      <c r="I176" s="182"/>
    </row>
    <row r="177" spans="1:9" ht="12.75">
      <c r="A177" s="119"/>
      <c r="B177" s="180"/>
      <c r="C177" s="181"/>
      <c r="D177" s="118"/>
      <c r="E177" s="118"/>
      <c r="F177" s="118"/>
      <c r="G177" s="118"/>
      <c r="H177" s="118"/>
      <c r="I177" s="182"/>
    </row>
    <row r="178" spans="1:9" ht="12.75">
      <c r="A178" s="119"/>
      <c r="B178" s="180"/>
      <c r="C178" s="181"/>
      <c r="D178" s="118"/>
      <c r="E178" s="118"/>
      <c r="F178" s="118"/>
      <c r="G178" s="118"/>
      <c r="H178" s="118"/>
      <c r="I178" s="182"/>
    </row>
    <row r="179" spans="1:9" ht="12.75">
      <c r="A179" s="119"/>
      <c r="B179" s="180"/>
      <c r="C179" s="181"/>
      <c r="D179" s="118"/>
      <c r="E179" s="118"/>
      <c r="F179" s="118"/>
      <c r="G179" s="118"/>
      <c r="H179" s="118"/>
      <c r="I179" s="182"/>
    </row>
    <row r="180" spans="1:9" ht="12.75">
      <c r="A180" s="119"/>
      <c r="B180" s="180"/>
      <c r="C180" s="181"/>
      <c r="D180" s="118"/>
      <c r="E180" s="118"/>
      <c r="F180" s="118"/>
      <c r="G180" s="118"/>
      <c r="H180" s="118"/>
      <c r="I180" s="182"/>
    </row>
    <row r="181" spans="1:9" ht="12.75">
      <c r="A181" s="119"/>
      <c r="B181" s="180"/>
      <c r="C181" s="181"/>
      <c r="D181" s="118"/>
      <c r="E181" s="118"/>
      <c r="F181" s="118"/>
      <c r="G181" s="118"/>
      <c r="H181" s="118"/>
      <c r="I181" s="182"/>
    </row>
    <row r="182" spans="1:9" ht="12.75">
      <c r="A182" s="119"/>
      <c r="B182" s="180"/>
      <c r="C182" s="181"/>
      <c r="D182" s="118"/>
      <c r="E182" s="118"/>
      <c r="F182" s="118"/>
      <c r="G182" s="118"/>
      <c r="H182" s="118"/>
      <c r="I182" s="182"/>
    </row>
    <row r="183" spans="1:9" ht="12.75">
      <c r="A183" s="119"/>
      <c r="B183" s="180"/>
      <c r="C183" s="181"/>
      <c r="D183" s="118"/>
      <c r="E183" s="118"/>
      <c r="F183" s="118"/>
      <c r="G183" s="118"/>
      <c r="H183" s="118"/>
      <c r="I183" s="182"/>
    </row>
    <row r="184" spans="1:9" ht="12.75">
      <c r="A184" s="119"/>
      <c r="B184" s="180"/>
      <c r="C184" s="181"/>
      <c r="D184" s="118"/>
      <c r="E184" s="118"/>
      <c r="F184" s="118"/>
      <c r="G184" s="118"/>
      <c r="H184" s="118"/>
      <c r="I184" s="182"/>
    </row>
    <row r="185" spans="1:9" ht="12.75">
      <c r="A185" s="119"/>
      <c r="B185" s="180"/>
      <c r="C185" s="181"/>
      <c r="D185" s="118"/>
      <c r="E185" s="118"/>
      <c r="F185" s="118"/>
      <c r="G185" s="118"/>
      <c r="H185" s="118"/>
      <c r="I185" s="182"/>
    </row>
    <row r="186" spans="1:9" ht="12.75">
      <c r="A186" s="119"/>
      <c r="B186" s="180"/>
      <c r="C186" s="181"/>
      <c r="D186" s="118"/>
      <c r="E186" s="118"/>
      <c r="F186" s="118"/>
      <c r="G186" s="118"/>
      <c r="H186" s="118"/>
      <c r="I186" s="182"/>
    </row>
    <row r="187" spans="1:9" ht="12.75">
      <c r="A187" s="119"/>
      <c r="B187" s="180"/>
      <c r="C187" s="181"/>
      <c r="D187" s="118"/>
      <c r="E187" s="118"/>
      <c r="F187" s="118"/>
      <c r="G187" s="118"/>
      <c r="H187" s="118"/>
      <c r="I187" s="182"/>
    </row>
    <row r="188" spans="1:9" ht="12.75">
      <c r="A188" s="119"/>
      <c r="B188" s="180"/>
      <c r="C188" s="181"/>
      <c r="D188" s="118"/>
      <c r="E188" s="118"/>
      <c r="F188" s="118"/>
      <c r="G188" s="118"/>
      <c r="H188" s="118"/>
      <c r="I188" s="182"/>
    </row>
    <row r="189" spans="1:9" ht="12.75">
      <c r="A189" s="119"/>
      <c r="B189" s="180"/>
      <c r="C189" s="181"/>
      <c r="D189" s="118"/>
      <c r="E189" s="118"/>
      <c r="F189" s="118"/>
      <c r="G189" s="118"/>
      <c r="H189" s="118"/>
      <c r="I189" s="182"/>
    </row>
    <row r="190" spans="1:9" ht="12.75">
      <c r="A190" s="119"/>
      <c r="B190" s="180"/>
      <c r="C190" s="181"/>
      <c r="D190" s="118"/>
      <c r="E190" s="118"/>
      <c r="F190" s="118"/>
      <c r="G190" s="118"/>
      <c r="H190" s="118"/>
      <c r="I190" s="182"/>
    </row>
    <row r="191" spans="1:9" ht="12.75">
      <c r="A191" s="119"/>
      <c r="B191" s="180"/>
      <c r="C191" s="181"/>
      <c r="D191" s="118"/>
      <c r="E191" s="118"/>
      <c r="F191" s="118"/>
      <c r="G191" s="118"/>
      <c r="H191" s="118"/>
      <c r="I191" s="182"/>
    </row>
    <row r="192" spans="1:9" ht="12.75">
      <c r="A192" s="119"/>
      <c r="B192" s="180"/>
      <c r="C192" s="181"/>
      <c r="D192" s="118"/>
      <c r="E192" s="118"/>
      <c r="F192" s="118"/>
      <c r="G192" s="118"/>
      <c r="H192" s="118"/>
      <c r="I192" s="182"/>
    </row>
    <row r="193" spans="1:9" ht="12.75">
      <c r="A193" s="119"/>
      <c r="B193" s="180"/>
      <c r="C193" s="181"/>
      <c r="D193" s="118"/>
      <c r="E193" s="118"/>
      <c r="F193" s="118"/>
      <c r="G193" s="118"/>
      <c r="H193" s="118"/>
      <c r="I193" s="182"/>
    </row>
    <row r="194" spans="1:9" ht="12.75">
      <c r="A194" s="119"/>
      <c r="B194" s="180"/>
      <c r="C194" s="181"/>
      <c r="D194" s="118"/>
      <c r="E194" s="118"/>
      <c r="F194" s="118"/>
      <c r="G194" s="118"/>
      <c r="H194" s="118"/>
      <c r="I194" s="182"/>
    </row>
    <row r="195" spans="1:9" ht="12.75">
      <c r="A195" s="119"/>
      <c r="B195" s="180"/>
      <c r="C195" s="181"/>
      <c r="D195" s="118"/>
      <c r="E195" s="118"/>
      <c r="F195" s="118"/>
      <c r="G195" s="118"/>
      <c r="H195" s="118"/>
      <c r="I195" s="182"/>
    </row>
    <row r="196" spans="1:9" ht="12.75">
      <c r="A196" s="119"/>
      <c r="B196" s="180"/>
      <c r="C196" s="181"/>
      <c r="D196" s="118"/>
      <c r="E196" s="118"/>
      <c r="F196" s="118"/>
      <c r="G196" s="118"/>
      <c r="H196" s="118"/>
      <c r="I196" s="182"/>
    </row>
    <row r="197" spans="1:9" ht="12.75">
      <c r="A197" s="119"/>
      <c r="B197" s="180"/>
      <c r="C197" s="181"/>
      <c r="D197" s="118"/>
      <c r="E197" s="118"/>
      <c r="F197" s="118"/>
      <c r="G197" s="118"/>
      <c r="H197" s="118"/>
      <c r="I197" s="182"/>
    </row>
    <row r="198" spans="1:9" ht="12.75">
      <c r="A198" s="119"/>
      <c r="B198" s="180"/>
      <c r="C198" s="181"/>
      <c r="D198" s="118"/>
      <c r="E198" s="118"/>
      <c r="F198" s="118"/>
      <c r="G198" s="118"/>
      <c r="H198" s="118"/>
      <c r="I198" s="182"/>
    </row>
    <row r="199" spans="1:9" ht="12.75">
      <c r="A199" s="119"/>
      <c r="B199" s="180"/>
      <c r="C199" s="181"/>
      <c r="D199" s="118"/>
      <c r="E199" s="118"/>
      <c r="F199" s="118"/>
      <c r="G199" s="118"/>
      <c r="H199" s="118"/>
      <c r="I199" s="182"/>
    </row>
    <row r="200" spans="1:9" ht="12.75">
      <c r="A200" s="119"/>
      <c r="B200" s="180"/>
      <c r="C200" s="181"/>
      <c r="D200" s="118"/>
      <c r="E200" s="118"/>
      <c r="F200" s="118"/>
      <c r="G200" s="118"/>
      <c r="H200" s="118"/>
      <c r="I200" s="182"/>
    </row>
    <row r="201" spans="1:9" ht="12.75">
      <c r="A201" s="119"/>
      <c r="B201" s="180"/>
      <c r="C201" s="181"/>
      <c r="D201" s="118"/>
      <c r="E201" s="118"/>
      <c r="F201" s="118"/>
      <c r="G201" s="118"/>
      <c r="H201" s="118"/>
      <c r="I201" s="182"/>
    </row>
    <row r="202" spans="1:9" ht="12.75">
      <c r="A202" s="119"/>
      <c r="B202" s="180"/>
      <c r="C202" s="181"/>
      <c r="D202" s="118"/>
      <c r="E202" s="118"/>
      <c r="F202" s="118"/>
      <c r="G202" s="118"/>
      <c r="H202" s="118"/>
      <c r="I202" s="182"/>
    </row>
    <row r="203" spans="1:9" ht="12.75">
      <c r="A203" s="119"/>
      <c r="B203" s="180"/>
      <c r="C203" s="181"/>
      <c r="D203" s="118"/>
      <c r="E203" s="118"/>
      <c r="F203" s="118"/>
      <c r="G203" s="118"/>
      <c r="H203" s="118"/>
      <c r="I203" s="182"/>
    </row>
    <row r="204" spans="1:9" ht="12.75">
      <c r="A204" s="119"/>
      <c r="B204" s="180"/>
      <c r="C204" s="181"/>
      <c r="D204" s="118"/>
      <c r="E204" s="118"/>
      <c r="F204" s="118"/>
      <c r="G204" s="118"/>
      <c r="H204" s="118"/>
      <c r="I204" s="182"/>
    </row>
    <row r="205" spans="1:9" ht="12.75">
      <c r="A205" s="119"/>
      <c r="B205" s="180"/>
      <c r="C205" s="181"/>
      <c r="D205" s="118"/>
      <c r="E205" s="118"/>
      <c r="F205" s="118"/>
      <c r="G205" s="118"/>
      <c r="H205" s="118"/>
      <c r="I205" s="182"/>
    </row>
    <row r="206" spans="1:9" ht="12.75">
      <c r="A206" s="119"/>
      <c r="B206" s="180"/>
      <c r="C206" s="181"/>
      <c r="D206" s="118"/>
      <c r="E206" s="118"/>
      <c r="F206" s="118"/>
      <c r="G206" s="118"/>
      <c r="H206" s="118"/>
      <c r="I206" s="182"/>
    </row>
    <row r="207" spans="1:9" ht="12.75">
      <c r="A207" s="119"/>
      <c r="B207" s="180"/>
      <c r="C207" s="181"/>
      <c r="D207" s="118"/>
      <c r="E207" s="118"/>
      <c r="F207" s="118"/>
      <c r="G207" s="118"/>
      <c r="H207" s="118"/>
      <c r="I207" s="182"/>
    </row>
    <row r="208" spans="1:9" ht="12.75">
      <c r="A208" s="119"/>
      <c r="B208" s="180"/>
      <c r="C208" s="181"/>
      <c r="D208" s="118"/>
      <c r="E208" s="118"/>
      <c r="F208" s="118"/>
      <c r="G208" s="118"/>
      <c r="H208" s="118"/>
      <c r="I208" s="182"/>
    </row>
    <row r="209" spans="1:9" ht="12.75">
      <c r="A209" s="119"/>
      <c r="B209" s="180"/>
      <c r="C209" s="181"/>
      <c r="D209" s="118"/>
      <c r="E209" s="118"/>
      <c r="F209" s="118"/>
      <c r="G209" s="118"/>
      <c r="H209" s="118"/>
      <c r="I209" s="182"/>
    </row>
    <row r="210" spans="1:9" ht="12.75">
      <c r="A210" s="119"/>
      <c r="B210" s="180"/>
      <c r="C210" s="181"/>
      <c r="D210" s="118"/>
      <c r="E210" s="118"/>
      <c r="F210" s="118"/>
      <c r="G210" s="118"/>
      <c r="H210" s="118"/>
      <c r="I210" s="182"/>
    </row>
    <row r="211" spans="1:9" ht="12.75">
      <c r="A211" s="119"/>
      <c r="B211" s="180"/>
      <c r="C211" s="181"/>
      <c r="D211" s="118"/>
      <c r="E211" s="118"/>
      <c r="F211" s="118"/>
      <c r="G211" s="118"/>
      <c r="H211" s="118"/>
      <c r="I211" s="182"/>
    </row>
    <row r="212" spans="1:9" ht="12.75">
      <c r="A212" s="119"/>
      <c r="B212" s="180"/>
      <c r="C212" s="181"/>
      <c r="D212" s="118"/>
      <c r="E212" s="118"/>
      <c r="F212" s="118"/>
      <c r="G212" s="118"/>
      <c r="H212" s="118"/>
      <c r="I212" s="182"/>
    </row>
    <row r="213" spans="1:9" ht="12.75">
      <c r="A213" s="119"/>
      <c r="B213" s="180"/>
      <c r="C213" s="181"/>
      <c r="D213" s="118"/>
      <c r="E213" s="118"/>
      <c r="F213" s="118"/>
      <c r="G213" s="118"/>
      <c r="H213" s="118"/>
      <c r="I213" s="182"/>
    </row>
    <row r="214" spans="1:9" ht="12.75">
      <c r="A214" s="119"/>
      <c r="B214" s="180"/>
      <c r="C214" s="181"/>
      <c r="D214" s="118"/>
      <c r="E214" s="118"/>
      <c r="F214" s="118"/>
      <c r="G214" s="118"/>
      <c r="H214" s="118"/>
      <c r="I214" s="182"/>
    </row>
    <row r="215" spans="1:9" ht="12.75">
      <c r="A215" s="119"/>
      <c r="B215" s="180"/>
      <c r="C215" s="181"/>
      <c r="D215" s="118"/>
      <c r="E215" s="118"/>
      <c r="F215" s="118"/>
      <c r="G215" s="118"/>
      <c r="H215" s="118"/>
      <c r="I215" s="182"/>
    </row>
    <row r="216" spans="1:9" ht="12.75">
      <c r="A216" s="119"/>
      <c r="B216" s="180"/>
      <c r="C216" s="181"/>
      <c r="D216" s="118"/>
      <c r="E216" s="118"/>
      <c r="F216" s="118"/>
      <c r="G216" s="118"/>
      <c r="H216" s="118"/>
      <c r="I216" s="182"/>
    </row>
    <row r="217" spans="1:9" ht="12.75">
      <c r="A217" s="119"/>
      <c r="B217" s="180"/>
      <c r="C217" s="181"/>
      <c r="D217" s="118"/>
      <c r="E217" s="118"/>
      <c r="F217" s="118"/>
      <c r="G217" s="118"/>
      <c r="H217" s="118"/>
      <c r="I217" s="182"/>
    </row>
    <row r="218" spans="1:9" ht="12.75">
      <c r="A218" s="119"/>
      <c r="B218" s="180"/>
      <c r="C218" s="181"/>
      <c r="D218" s="118"/>
      <c r="E218" s="118"/>
      <c r="F218" s="118"/>
      <c r="G218" s="118"/>
      <c r="H218" s="118"/>
      <c r="I218" s="182"/>
    </row>
    <row r="219" spans="1:9" ht="12.75">
      <c r="A219" s="119"/>
      <c r="B219" s="180"/>
      <c r="C219" s="181"/>
      <c r="D219" s="118"/>
      <c r="E219" s="118"/>
      <c r="F219" s="118"/>
      <c r="G219" s="118"/>
      <c r="H219" s="118"/>
      <c r="I219" s="182"/>
    </row>
    <row r="220" spans="1:9" ht="12.75">
      <c r="A220" s="119"/>
      <c r="B220" s="180"/>
      <c r="C220" s="181"/>
      <c r="D220" s="118"/>
      <c r="E220" s="118"/>
      <c r="F220" s="118"/>
      <c r="G220" s="118"/>
      <c r="H220" s="118"/>
      <c r="I220" s="182"/>
    </row>
    <row r="221" spans="1:9" ht="12.75">
      <c r="A221" s="119"/>
      <c r="B221" s="180"/>
      <c r="C221" s="181"/>
      <c r="D221" s="118"/>
      <c r="E221" s="118"/>
      <c r="F221" s="118"/>
      <c r="G221" s="118"/>
      <c r="H221" s="118"/>
      <c r="I221" s="182"/>
    </row>
    <row r="222" spans="1:9" ht="12.75">
      <c r="A222" s="119"/>
      <c r="B222" s="180"/>
      <c r="C222" s="181"/>
      <c r="D222" s="118"/>
      <c r="E222" s="118"/>
      <c r="F222" s="118"/>
      <c r="G222" s="118"/>
      <c r="H222" s="118"/>
      <c r="I222" s="182"/>
    </row>
    <row r="223" spans="1:9" ht="12.75">
      <c r="A223" s="119"/>
      <c r="B223" s="180"/>
      <c r="C223" s="181"/>
      <c r="D223" s="118"/>
      <c r="E223" s="118"/>
      <c r="F223" s="118"/>
      <c r="G223" s="118"/>
      <c r="H223" s="118"/>
      <c r="I223" s="182"/>
    </row>
    <row r="224" spans="1:9" ht="12.75">
      <c r="A224" s="119"/>
      <c r="B224" s="180"/>
      <c r="C224" s="181"/>
      <c r="D224" s="118"/>
      <c r="E224" s="118"/>
      <c r="F224" s="118"/>
      <c r="G224" s="118"/>
      <c r="H224" s="118"/>
      <c r="I224" s="182"/>
    </row>
    <row r="225" spans="1:9" ht="12.75">
      <c r="A225" s="119"/>
      <c r="B225" s="180"/>
      <c r="C225" s="181"/>
      <c r="D225" s="118"/>
      <c r="E225" s="118"/>
      <c r="F225" s="118"/>
      <c r="G225" s="118"/>
      <c r="H225" s="118"/>
      <c r="I225" s="182"/>
    </row>
    <row r="226" spans="1:9" ht="12.75">
      <c r="A226" s="119"/>
      <c r="B226" s="180"/>
      <c r="C226" s="181"/>
      <c r="D226" s="118"/>
      <c r="E226" s="118"/>
      <c r="F226" s="118"/>
      <c r="G226" s="118"/>
      <c r="H226" s="118"/>
      <c r="I226" s="182"/>
    </row>
    <row r="227" spans="1:9" ht="12.75">
      <c r="A227" s="119"/>
      <c r="B227" s="180"/>
      <c r="C227" s="181"/>
      <c r="D227" s="118"/>
      <c r="E227" s="118"/>
      <c r="F227" s="118"/>
      <c r="G227" s="118"/>
      <c r="H227" s="118"/>
      <c r="I227" s="182"/>
    </row>
    <row r="228" spans="1:9" ht="12.75">
      <c r="A228" s="119"/>
      <c r="B228" s="180"/>
      <c r="C228" s="181"/>
      <c r="D228" s="118"/>
      <c r="E228" s="118"/>
      <c r="F228" s="118"/>
      <c r="G228" s="118"/>
      <c r="H228" s="118"/>
      <c r="I228" s="182"/>
    </row>
    <row r="229" spans="1:9" ht="12.75">
      <c r="A229" s="119"/>
      <c r="B229" s="180"/>
      <c r="C229" s="181"/>
      <c r="D229" s="118"/>
      <c r="E229" s="118"/>
      <c r="F229" s="118"/>
      <c r="G229" s="118"/>
      <c r="H229" s="118"/>
      <c r="I229" s="182"/>
    </row>
    <row r="230" spans="1:9" ht="12.75">
      <c r="A230" s="119"/>
      <c r="B230" s="180"/>
      <c r="C230" s="181"/>
      <c r="D230" s="118"/>
      <c r="E230" s="118"/>
      <c r="F230" s="118"/>
      <c r="G230" s="118"/>
      <c r="H230" s="118"/>
      <c r="I230" s="182"/>
    </row>
    <row r="231" spans="1:9" ht="12.75">
      <c r="A231" s="119"/>
      <c r="B231" s="180"/>
      <c r="C231" s="181"/>
      <c r="D231" s="118"/>
      <c r="E231" s="118"/>
      <c r="F231" s="118"/>
      <c r="G231" s="118"/>
      <c r="H231" s="118"/>
      <c r="I231" s="182"/>
    </row>
    <row r="232" spans="1:9" ht="12.75">
      <c r="A232" s="119"/>
      <c r="B232" s="180"/>
      <c r="C232" s="181"/>
      <c r="D232" s="118"/>
      <c r="E232" s="118"/>
      <c r="F232" s="118"/>
      <c r="G232" s="118"/>
      <c r="H232" s="118"/>
      <c r="I232" s="182"/>
    </row>
    <row r="233" spans="1:9" ht="12.75">
      <c r="A233" s="119"/>
      <c r="B233" s="180"/>
      <c r="C233" s="181"/>
      <c r="D233" s="118"/>
      <c r="E233" s="118"/>
      <c r="F233" s="118"/>
      <c r="G233" s="118"/>
      <c r="H233" s="118"/>
      <c r="I233" s="182"/>
    </row>
    <row r="234" spans="1:9" ht="12.75">
      <c r="A234" s="119"/>
      <c r="B234" s="180"/>
      <c r="C234" s="181"/>
      <c r="D234" s="118"/>
      <c r="E234" s="118"/>
      <c r="F234" s="118"/>
      <c r="G234" s="118"/>
      <c r="H234" s="118"/>
      <c r="I234" s="182"/>
    </row>
    <row r="235" spans="1:9" ht="12.75">
      <c r="A235" s="119"/>
      <c r="B235" s="180"/>
      <c r="C235" s="181"/>
      <c r="D235" s="118"/>
      <c r="E235" s="118"/>
      <c r="F235" s="118"/>
      <c r="G235" s="118"/>
      <c r="H235" s="118"/>
      <c r="I235" s="182"/>
    </row>
    <row r="236" spans="1:9" ht="12.75">
      <c r="A236" s="119"/>
      <c r="B236" s="180"/>
      <c r="C236" s="181"/>
      <c r="D236" s="118"/>
      <c r="E236" s="118"/>
      <c r="F236" s="118"/>
      <c r="G236" s="118"/>
      <c r="H236" s="118"/>
      <c r="I236" s="182"/>
    </row>
    <row r="237" spans="1:9" ht="12.75">
      <c r="A237" s="119"/>
      <c r="B237" s="180"/>
      <c r="C237" s="181"/>
      <c r="D237" s="118"/>
      <c r="E237" s="118"/>
      <c r="F237" s="118"/>
      <c r="G237" s="118"/>
      <c r="H237" s="118"/>
      <c r="I237" s="182"/>
    </row>
    <row r="238" spans="1:9" ht="12.75">
      <c r="A238" s="119"/>
      <c r="B238" s="180"/>
      <c r="C238" s="181"/>
      <c r="D238" s="118"/>
      <c r="E238" s="118"/>
      <c r="F238" s="118"/>
      <c r="G238" s="118"/>
      <c r="H238" s="118"/>
      <c r="I238" s="182"/>
    </row>
    <row r="239" spans="1:9" ht="12.75">
      <c r="A239" s="119"/>
      <c r="B239" s="180"/>
      <c r="C239" s="181"/>
      <c r="D239" s="118"/>
      <c r="E239" s="118"/>
      <c r="F239" s="118"/>
      <c r="G239" s="118"/>
      <c r="H239" s="118"/>
      <c r="I239" s="182"/>
    </row>
    <row r="240" spans="1:9" ht="12.75">
      <c r="A240" s="119"/>
      <c r="B240" s="180"/>
      <c r="C240" s="181"/>
      <c r="D240" s="118"/>
      <c r="E240" s="118"/>
      <c r="F240" s="118"/>
      <c r="G240" s="118"/>
      <c r="H240" s="118"/>
      <c r="I240" s="182"/>
    </row>
    <row r="241" spans="1:9" ht="12.75">
      <c r="A241" s="119"/>
      <c r="B241" s="180"/>
      <c r="C241" s="181"/>
      <c r="D241" s="118"/>
      <c r="E241" s="118"/>
      <c r="F241" s="118"/>
      <c r="G241" s="118"/>
      <c r="H241" s="118"/>
      <c r="I241" s="182"/>
    </row>
    <row r="242" spans="1:9" ht="12.75">
      <c r="A242" s="119"/>
      <c r="B242" s="180"/>
      <c r="C242" s="181"/>
      <c r="D242" s="118"/>
      <c r="E242" s="118"/>
      <c r="F242" s="118"/>
      <c r="G242" s="118"/>
      <c r="H242" s="118"/>
      <c r="I242" s="182"/>
    </row>
    <row r="243" spans="1:9" ht="12.75">
      <c r="A243" s="119"/>
      <c r="B243" s="180"/>
      <c r="C243" s="181"/>
      <c r="D243" s="118"/>
      <c r="E243" s="118"/>
      <c r="F243" s="118"/>
      <c r="G243" s="118"/>
      <c r="H243" s="118"/>
      <c r="I243" s="182"/>
    </row>
  </sheetData>
  <sheetProtection/>
  <autoFilter ref="A10:I130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24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42" customWidth="1"/>
    <col min="3" max="3" width="24.28125" style="0" customWidth="1"/>
    <col min="4" max="14" width="6.8515625" style="0" customWidth="1"/>
    <col min="15" max="15" width="10.8515625" style="186" customWidth="1"/>
    <col min="16" max="16" width="11.57421875" style="0" customWidth="1"/>
    <col min="17" max="17" width="9.140625" style="98" customWidth="1"/>
    <col min="18" max="18" width="15.140625" style="0" bestFit="1" customWidth="1"/>
  </cols>
  <sheetData>
    <row r="1" spans="1:16" ht="6" customHeight="1">
      <c r="A1" s="4"/>
      <c r="B1" s="4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pans="1:16" ht="15.75">
      <c r="A2" s="211" t="s">
        <v>180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5">
      <c r="A3" s="212" t="s">
        <v>788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15">
      <c r="A4" s="212" t="str">
        <f>Startlist!$F7</f>
        <v>Kihelkonna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15">
      <c r="A5" s="64" t="s">
        <v>2508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 t="s">
        <v>2766</v>
      </c>
      <c r="O5" s="187"/>
      <c r="P5" s="63"/>
    </row>
    <row r="6" spans="1:17" ht="12.75">
      <c r="A6" s="30" t="s">
        <v>2517</v>
      </c>
      <c r="B6" s="45" t="s">
        <v>2518</v>
      </c>
      <c r="C6" s="27" t="s">
        <v>2519</v>
      </c>
      <c r="D6" s="209" t="s">
        <v>2531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188" t="s">
        <v>2521</v>
      </c>
      <c r="P6" s="195" t="s">
        <v>2527</v>
      </c>
      <c r="Q6" s="197"/>
    </row>
    <row r="7" spans="1:17" ht="12.75">
      <c r="A7" s="29" t="s">
        <v>2529</v>
      </c>
      <c r="B7" s="46"/>
      <c r="C7" s="28" t="s">
        <v>2515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7">
        <v>8</v>
      </c>
      <c r="L7" s="47">
        <v>9</v>
      </c>
      <c r="M7" s="47">
        <v>10</v>
      </c>
      <c r="N7" s="47">
        <v>11</v>
      </c>
      <c r="O7" s="189"/>
      <c r="P7" s="196" t="s">
        <v>2528</v>
      </c>
      <c r="Q7" s="197"/>
    </row>
    <row r="8" spans="1:16" ht="12.75">
      <c r="A8" s="52" t="s">
        <v>2572</v>
      </c>
      <c r="B8" s="53">
        <v>24</v>
      </c>
      <c r="C8" s="54" t="s">
        <v>2372</v>
      </c>
      <c r="D8" s="50" t="s">
        <v>791</v>
      </c>
      <c r="E8" s="55" t="s">
        <v>68</v>
      </c>
      <c r="F8" s="55" t="s">
        <v>792</v>
      </c>
      <c r="G8" s="50" t="s">
        <v>1100</v>
      </c>
      <c r="H8" s="55" t="s">
        <v>2272</v>
      </c>
      <c r="I8" s="159" t="s">
        <v>1899</v>
      </c>
      <c r="J8" s="50" t="s">
        <v>1900</v>
      </c>
      <c r="K8" s="55" t="s">
        <v>1097</v>
      </c>
      <c r="L8" s="159" t="s">
        <v>1148</v>
      </c>
      <c r="M8" s="55" t="s">
        <v>1385</v>
      </c>
      <c r="N8" s="55" t="s">
        <v>1106</v>
      </c>
      <c r="O8" s="231"/>
      <c r="P8" s="244" t="s">
        <v>1386</v>
      </c>
    </row>
    <row r="9" spans="1:16" ht="12.75">
      <c r="A9" s="56" t="s">
        <v>2553</v>
      </c>
      <c r="B9" s="57"/>
      <c r="C9" s="58" t="s">
        <v>229</v>
      </c>
      <c r="D9" s="100" t="s">
        <v>2575</v>
      </c>
      <c r="E9" s="99" t="s">
        <v>2573</v>
      </c>
      <c r="F9" s="99" t="s">
        <v>2601</v>
      </c>
      <c r="G9" s="100" t="s">
        <v>2575</v>
      </c>
      <c r="H9" s="99" t="s">
        <v>2573</v>
      </c>
      <c r="I9" s="160" t="s">
        <v>2573</v>
      </c>
      <c r="J9" s="100" t="s">
        <v>2575</v>
      </c>
      <c r="K9" s="99" t="s">
        <v>2573</v>
      </c>
      <c r="L9" s="160" t="s">
        <v>2573</v>
      </c>
      <c r="M9" s="99" t="s">
        <v>2573</v>
      </c>
      <c r="N9" s="99" t="s">
        <v>2573</v>
      </c>
      <c r="O9" s="232"/>
      <c r="P9" s="245" t="s">
        <v>2574</v>
      </c>
    </row>
    <row r="10" spans="1:16" ht="12.75">
      <c r="A10" s="52" t="s">
        <v>2592</v>
      </c>
      <c r="B10" s="53">
        <v>22</v>
      </c>
      <c r="C10" s="54" t="s">
        <v>798</v>
      </c>
      <c r="D10" s="50" t="s">
        <v>2384</v>
      </c>
      <c r="E10" s="55" t="s">
        <v>799</v>
      </c>
      <c r="F10" s="55" t="s">
        <v>800</v>
      </c>
      <c r="G10" s="50" t="s">
        <v>1101</v>
      </c>
      <c r="H10" s="55" t="s">
        <v>1102</v>
      </c>
      <c r="I10" s="159" t="s">
        <v>1901</v>
      </c>
      <c r="J10" s="50" t="s">
        <v>1902</v>
      </c>
      <c r="K10" s="55" t="s">
        <v>1387</v>
      </c>
      <c r="L10" s="159" t="s">
        <v>1388</v>
      </c>
      <c r="M10" s="55" t="s">
        <v>1385</v>
      </c>
      <c r="N10" s="55" t="s">
        <v>1389</v>
      </c>
      <c r="O10" s="233" t="s">
        <v>972</v>
      </c>
      <c r="P10" s="246" t="s">
        <v>1390</v>
      </c>
    </row>
    <row r="11" spans="1:16" ht="12.75">
      <c r="A11" s="56" t="s">
        <v>2553</v>
      </c>
      <c r="B11" s="57"/>
      <c r="C11" s="58" t="s">
        <v>224</v>
      </c>
      <c r="D11" s="51" t="s">
        <v>2601</v>
      </c>
      <c r="E11" s="59" t="s">
        <v>2575</v>
      </c>
      <c r="F11" s="59" t="s">
        <v>801</v>
      </c>
      <c r="G11" s="51" t="s">
        <v>2573</v>
      </c>
      <c r="H11" s="59" t="s">
        <v>2575</v>
      </c>
      <c r="I11" s="161" t="s">
        <v>2601</v>
      </c>
      <c r="J11" s="51" t="s">
        <v>2600</v>
      </c>
      <c r="K11" s="59" t="s">
        <v>2575</v>
      </c>
      <c r="L11" s="161" t="s">
        <v>2575</v>
      </c>
      <c r="M11" s="59" t="s">
        <v>2573</v>
      </c>
      <c r="N11" s="59" t="s">
        <v>2575</v>
      </c>
      <c r="O11" s="232"/>
      <c r="P11" s="245" t="s">
        <v>1391</v>
      </c>
    </row>
    <row r="12" spans="1:16" ht="12.75">
      <c r="A12" s="52" t="s">
        <v>2593</v>
      </c>
      <c r="B12" s="53">
        <v>23</v>
      </c>
      <c r="C12" s="54" t="s">
        <v>803</v>
      </c>
      <c r="D12" s="100" t="s">
        <v>2399</v>
      </c>
      <c r="E12" s="99" t="s">
        <v>134</v>
      </c>
      <c r="F12" s="99" t="s">
        <v>804</v>
      </c>
      <c r="G12" s="100" t="s">
        <v>1105</v>
      </c>
      <c r="H12" s="99" t="s">
        <v>1106</v>
      </c>
      <c r="I12" s="160" t="s">
        <v>1904</v>
      </c>
      <c r="J12" s="100" t="s">
        <v>1905</v>
      </c>
      <c r="K12" s="99" t="s">
        <v>1392</v>
      </c>
      <c r="L12" s="160" t="s">
        <v>1936</v>
      </c>
      <c r="M12" s="99" t="s">
        <v>2110</v>
      </c>
      <c r="N12" s="99" t="s">
        <v>1393</v>
      </c>
      <c r="O12" s="231" t="s">
        <v>969</v>
      </c>
      <c r="P12" s="246" t="s">
        <v>1394</v>
      </c>
    </row>
    <row r="13" spans="1:16" ht="12.75">
      <c r="A13" s="56" t="s">
        <v>2553</v>
      </c>
      <c r="B13" s="57"/>
      <c r="C13" s="58" t="s">
        <v>2725</v>
      </c>
      <c r="D13" s="100" t="s">
        <v>2602</v>
      </c>
      <c r="E13" s="99" t="s">
        <v>797</v>
      </c>
      <c r="F13" s="99" t="s">
        <v>2600</v>
      </c>
      <c r="G13" s="100" t="s">
        <v>813</v>
      </c>
      <c r="H13" s="99" t="s">
        <v>2602</v>
      </c>
      <c r="I13" s="160" t="s">
        <v>2600</v>
      </c>
      <c r="J13" s="100" t="s">
        <v>2573</v>
      </c>
      <c r="K13" s="99" t="s">
        <v>2600</v>
      </c>
      <c r="L13" s="160" t="s">
        <v>2601</v>
      </c>
      <c r="M13" s="99" t="s">
        <v>2601</v>
      </c>
      <c r="N13" s="99" t="s">
        <v>2601</v>
      </c>
      <c r="O13" s="232"/>
      <c r="P13" s="245" t="s">
        <v>1395</v>
      </c>
    </row>
    <row r="14" spans="1:16" ht="12.75">
      <c r="A14" s="52" t="s">
        <v>122</v>
      </c>
      <c r="B14" s="53">
        <v>30</v>
      </c>
      <c r="C14" s="54" t="s">
        <v>793</v>
      </c>
      <c r="D14" s="50" t="s">
        <v>794</v>
      </c>
      <c r="E14" s="55" t="s">
        <v>795</v>
      </c>
      <c r="F14" s="55" t="s">
        <v>796</v>
      </c>
      <c r="G14" s="50" t="s">
        <v>1107</v>
      </c>
      <c r="H14" s="55" t="s">
        <v>1108</v>
      </c>
      <c r="I14" s="159" t="s">
        <v>1906</v>
      </c>
      <c r="J14" s="50" t="s">
        <v>2296</v>
      </c>
      <c r="K14" s="55" t="s">
        <v>106</v>
      </c>
      <c r="L14" s="159" t="s">
        <v>2037</v>
      </c>
      <c r="M14" s="55" t="s">
        <v>1332</v>
      </c>
      <c r="N14" s="55" t="s">
        <v>1396</v>
      </c>
      <c r="O14" s="231"/>
      <c r="P14" s="246" t="s">
        <v>1397</v>
      </c>
    </row>
    <row r="15" spans="1:16" ht="12.75">
      <c r="A15" s="56" t="s">
        <v>2553</v>
      </c>
      <c r="B15" s="57"/>
      <c r="C15" s="58" t="s">
        <v>247</v>
      </c>
      <c r="D15" s="51" t="s">
        <v>797</v>
      </c>
      <c r="E15" s="59" t="s">
        <v>2601</v>
      </c>
      <c r="F15" s="59" t="s">
        <v>2575</v>
      </c>
      <c r="G15" s="51" t="s">
        <v>1109</v>
      </c>
      <c r="H15" s="59" t="s">
        <v>1110</v>
      </c>
      <c r="I15" s="161" t="s">
        <v>820</v>
      </c>
      <c r="J15" s="51" t="s">
        <v>1907</v>
      </c>
      <c r="K15" s="59" t="s">
        <v>2602</v>
      </c>
      <c r="L15" s="161" t="s">
        <v>2600</v>
      </c>
      <c r="M15" s="59" t="s">
        <v>1418</v>
      </c>
      <c r="N15" s="59" t="s">
        <v>2600</v>
      </c>
      <c r="O15" s="232"/>
      <c r="P15" s="245" t="s">
        <v>1398</v>
      </c>
    </row>
    <row r="16" spans="1:16" ht="12.75">
      <c r="A16" s="52" t="s">
        <v>802</v>
      </c>
      <c r="B16" s="53">
        <v>28</v>
      </c>
      <c r="C16" s="54" t="s">
        <v>814</v>
      </c>
      <c r="D16" s="100" t="s">
        <v>98</v>
      </c>
      <c r="E16" s="99" t="s">
        <v>815</v>
      </c>
      <c r="F16" s="99" t="s">
        <v>60</v>
      </c>
      <c r="G16" s="100" t="s">
        <v>1114</v>
      </c>
      <c r="H16" s="99" t="s">
        <v>1115</v>
      </c>
      <c r="I16" s="160" t="s">
        <v>1909</v>
      </c>
      <c r="J16" s="100" t="s">
        <v>1910</v>
      </c>
      <c r="K16" s="99" t="s">
        <v>1399</v>
      </c>
      <c r="L16" s="160" t="s">
        <v>1200</v>
      </c>
      <c r="M16" s="99" t="s">
        <v>1400</v>
      </c>
      <c r="N16" s="99" t="s">
        <v>2022</v>
      </c>
      <c r="O16" s="50"/>
      <c r="P16" s="246" t="s">
        <v>1401</v>
      </c>
    </row>
    <row r="17" spans="1:16" ht="12.75">
      <c r="A17" s="56" t="s">
        <v>2553</v>
      </c>
      <c r="B17" s="57"/>
      <c r="C17" s="58" t="s">
        <v>229</v>
      </c>
      <c r="D17" s="51" t="s">
        <v>816</v>
      </c>
      <c r="E17" s="59" t="s">
        <v>816</v>
      </c>
      <c r="F17" s="59" t="s">
        <v>817</v>
      </c>
      <c r="G17" s="51" t="s">
        <v>809</v>
      </c>
      <c r="H17" s="59" t="s">
        <v>808</v>
      </c>
      <c r="I17" s="161" t="s">
        <v>797</v>
      </c>
      <c r="J17" s="51" t="s">
        <v>797</v>
      </c>
      <c r="K17" s="59" t="s">
        <v>1692</v>
      </c>
      <c r="L17" s="161" t="s">
        <v>2602</v>
      </c>
      <c r="M17" s="59" t="s">
        <v>1419</v>
      </c>
      <c r="N17" s="59" t="s">
        <v>2602</v>
      </c>
      <c r="O17" s="100"/>
      <c r="P17" s="245" t="s">
        <v>1402</v>
      </c>
    </row>
    <row r="18" spans="1:16" ht="12.75">
      <c r="A18" s="52" t="s">
        <v>805</v>
      </c>
      <c r="B18" s="53">
        <v>44</v>
      </c>
      <c r="C18" s="54" t="s">
        <v>2481</v>
      </c>
      <c r="D18" s="50" t="s">
        <v>911</v>
      </c>
      <c r="E18" s="55" t="s">
        <v>912</v>
      </c>
      <c r="F18" s="55" t="s">
        <v>815</v>
      </c>
      <c r="G18" s="50" t="s">
        <v>1134</v>
      </c>
      <c r="H18" s="55" t="s">
        <v>1135</v>
      </c>
      <c r="I18" s="159" t="s">
        <v>2324</v>
      </c>
      <c r="J18" s="50" t="s">
        <v>1929</v>
      </c>
      <c r="K18" s="55" t="s">
        <v>1403</v>
      </c>
      <c r="L18" s="159" t="s">
        <v>1404</v>
      </c>
      <c r="M18" s="55" t="s">
        <v>1345</v>
      </c>
      <c r="N18" s="55" t="s">
        <v>2025</v>
      </c>
      <c r="O18" s="50" t="s">
        <v>969</v>
      </c>
      <c r="P18" s="246" t="s">
        <v>979</v>
      </c>
    </row>
    <row r="19" spans="1:16" ht="12.75">
      <c r="A19" s="56" t="s">
        <v>2553</v>
      </c>
      <c r="B19" s="57"/>
      <c r="C19" s="58" t="s">
        <v>2764</v>
      </c>
      <c r="D19" s="51" t="s">
        <v>820</v>
      </c>
      <c r="E19" s="59" t="s">
        <v>913</v>
      </c>
      <c r="F19" s="59" t="s">
        <v>79</v>
      </c>
      <c r="G19" s="51" t="s">
        <v>2600</v>
      </c>
      <c r="H19" s="59" t="s">
        <v>2601</v>
      </c>
      <c r="I19" s="161" t="s">
        <v>2602</v>
      </c>
      <c r="J19" s="51" t="s">
        <v>2602</v>
      </c>
      <c r="K19" s="59" t="s">
        <v>797</v>
      </c>
      <c r="L19" s="161" t="s">
        <v>808</v>
      </c>
      <c r="M19" s="59" t="s">
        <v>2600</v>
      </c>
      <c r="N19" s="59" t="s">
        <v>797</v>
      </c>
      <c r="O19" s="51"/>
      <c r="P19" s="245" t="s">
        <v>980</v>
      </c>
    </row>
    <row r="20" spans="1:16" ht="12.75">
      <c r="A20" s="52" t="s">
        <v>810</v>
      </c>
      <c r="B20" s="53">
        <v>88</v>
      </c>
      <c r="C20" s="54" t="s">
        <v>806</v>
      </c>
      <c r="D20" s="50" t="s">
        <v>807</v>
      </c>
      <c r="E20" s="55" t="s">
        <v>104</v>
      </c>
      <c r="F20" s="55" t="s">
        <v>2375</v>
      </c>
      <c r="G20" s="50" t="s">
        <v>1117</v>
      </c>
      <c r="H20" s="55" t="s">
        <v>1118</v>
      </c>
      <c r="I20" s="159" t="s">
        <v>1915</v>
      </c>
      <c r="J20" s="50" t="s">
        <v>1916</v>
      </c>
      <c r="K20" s="55" t="s">
        <v>2120</v>
      </c>
      <c r="L20" s="159" t="s">
        <v>1405</v>
      </c>
      <c r="M20" s="55" t="s">
        <v>1406</v>
      </c>
      <c r="N20" s="55" t="s">
        <v>2030</v>
      </c>
      <c r="O20" s="50" t="s">
        <v>972</v>
      </c>
      <c r="P20" s="246" t="s">
        <v>464</v>
      </c>
    </row>
    <row r="21" spans="1:16" ht="12.75">
      <c r="A21" s="56" t="s">
        <v>2553</v>
      </c>
      <c r="B21" s="57"/>
      <c r="C21" s="58" t="s">
        <v>2764</v>
      </c>
      <c r="D21" s="51" t="s">
        <v>2600</v>
      </c>
      <c r="E21" s="59" t="s">
        <v>808</v>
      </c>
      <c r="F21" s="59" t="s">
        <v>809</v>
      </c>
      <c r="G21" s="51" t="s">
        <v>1119</v>
      </c>
      <c r="H21" s="59" t="s">
        <v>826</v>
      </c>
      <c r="I21" s="161" t="s">
        <v>1927</v>
      </c>
      <c r="J21" s="51" t="s">
        <v>1928</v>
      </c>
      <c r="K21" s="59" t="s">
        <v>808</v>
      </c>
      <c r="L21" s="161" t="s">
        <v>797</v>
      </c>
      <c r="M21" s="59" t="s">
        <v>1420</v>
      </c>
      <c r="N21" s="59" t="s">
        <v>808</v>
      </c>
      <c r="O21" s="51"/>
      <c r="P21" s="245" t="s">
        <v>465</v>
      </c>
    </row>
    <row r="22" spans="1:16" ht="12.75">
      <c r="A22" s="52" t="s">
        <v>1408</v>
      </c>
      <c r="B22" s="53">
        <v>46</v>
      </c>
      <c r="C22" s="54" t="s">
        <v>2374</v>
      </c>
      <c r="D22" s="50" t="s">
        <v>830</v>
      </c>
      <c r="E22" s="55" t="s">
        <v>80</v>
      </c>
      <c r="F22" s="55" t="s">
        <v>831</v>
      </c>
      <c r="G22" s="50" t="s">
        <v>1132</v>
      </c>
      <c r="H22" s="55" t="s">
        <v>1121</v>
      </c>
      <c r="I22" s="159" t="s">
        <v>1275</v>
      </c>
      <c r="J22" s="50" t="s">
        <v>1938</v>
      </c>
      <c r="K22" s="55" t="s">
        <v>1409</v>
      </c>
      <c r="L22" s="159" t="s">
        <v>1410</v>
      </c>
      <c r="M22" s="55" t="s">
        <v>1411</v>
      </c>
      <c r="N22" s="55" t="s">
        <v>1412</v>
      </c>
      <c r="O22" s="50"/>
      <c r="P22" s="246" t="s">
        <v>1413</v>
      </c>
    </row>
    <row r="23" spans="1:16" ht="12.75">
      <c r="A23" s="56" t="s">
        <v>2558</v>
      </c>
      <c r="B23" s="57"/>
      <c r="C23" s="58" t="s">
        <v>2589</v>
      </c>
      <c r="D23" s="51" t="s">
        <v>827</v>
      </c>
      <c r="E23" s="59" t="s">
        <v>2497</v>
      </c>
      <c r="F23" s="59" t="s">
        <v>832</v>
      </c>
      <c r="G23" s="51" t="s">
        <v>1133</v>
      </c>
      <c r="H23" s="59" t="s">
        <v>1123</v>
      </c>
      <c r="I23" s="161" t="s">
        <v>1939</v>
      </c>
      <c r="J23" s="51" t="s">
        <v>2134</v>
      </c>
      <c r="K23" s="59" t="s">
        <v>1421</v>
      </c>
      <c r="L23" s="161" t="s">
        <v>2680</v>
      </c>
      <c r="M23" s="59" t="s">
        <v>1719</v>
      </c>
      <c r="N23" s="59" t="s">
        <v>1122</v>
      </c>
      <c r="O23" s="51"/>
      <c r="P23" s="245" t="s">
        <v>1415</v>
      </c>
    </row>
    <row r="24" spans="1:16" ht="12.75">
      <c r="A24" s="52" t="s">
        <v>1416</v>
      </c>
      <c r="B24" s="53">
        <v>34</v>
      </c>
      <c r="C24" s="54" t="s">
        <v>45</v>
      </c>
      <c r="D24" s="50" t="s">
        <v>64</v>
      </c>
      <c r="E24" s="55" t="s">
        <v>2407</v>
      </c>
      <c r="F24" s="55" t="s">
        <v>838</v>
      </c>
      <c r="G24" s="50" t="s">
        <v>1151</v>
      </c>
      <c r="H24" s="55" t="s">
        <v>1152</v>
      </c>
      <c r="I24" s="159" t="s">
        <v>2341</v>
      </c>
      <c r="J24" s="50" t="s">
        <v>1942</v>
      </c>
      <c r="K24" s="55" t="s">
        <v>1417</v>
      </c>
      <c r="L24" s="159" t="s">
        <v>2029</v>
      </c>
      <c r="M24" s="55" t="s">
        <v>1676</v>
      </c>
      <c r="N24" s="55" t="s">
        <v>1677</v>
      </c>
      <c r="O24" s="50" t="s">
        <v>969</v>
      </c>
      <c r="P24" s="246" t="s">
        <v>1678</v>
      </c>
    </row>
    <row r="25" spans="1:16" ht="12.75">
      <c r="A25" s="56" t="s">
        <v>2558</v>
      </c>
      <c r="B25" s="57"/>
      <c r="C25" s="58" t="s">
        <v>2559</v>
      </c>
      <c r="D25" s="51" t="s">
        <v>125</v>
      </c>
      <c r="E25" s="59" t="s">
        <v>2491</v>
      </c>
      <c r="F25" s="59" t="s">
        <v>173</v>
      </c>
      <c r="G25" s="51" t="s">
        <v>1153</v>
      </c>
      <c r="H25" s="59" t="s">
        <v>1154</v>
      </c>
      <c r="I25" s="161" t="s">
        <v>131</v>
      </c>
      <c r="J25" s="51" t="s">
        <v>1122</v>
      </c>
      <c r="K25" s="59" t="s">
        <v>1138</v>
      </c>
      <c r="L25" s="161" t="s">
        <v>131</v>
      </c>
      <c r="M25" s="59" t="s">
        <v>1914</v>
      </c>
      <c r="N25" s="59" t="s">
        <v>2680</v>
      </c>
      <c r="O25" s="51"/>
      <c r="P25" s="245" t="s">
        <v>1679</v>
      </c>
    </row>
    <row r="26" spans="1:16" ht="12.75">
      <c r="A26" s="52" t="s">
        <v>1680</v>
      </c>
      <c r="B26" s="53">
        <v>31</v>
      </c>
      <c r="C26" s="54" t="s">
        <v>41</v>
      </c>
      <c r="D26" s="50" t="s">
        <v>2381</v>
      </c>
      <c r="E26" s="55" t="s">
        <v>869</v>
      </c>
      <c r="F26" s="55" t="s">
        <v>53</v>
      </c>
      <c r="G26" s="50" t="s">
        <v>1136</v>
      </c>
      <c r="H26" s="55" t="s">
        <v>1137</v>
      </c>
      <c r="I26" s="159" t="s">
        <v>1936</v>
      </c>
      <c r="J26" s="50" t="s">
        <v>1102</v>
      </c>
      <c r="K26" s="55" t="s">
        <v>1681</v>
      </c>
      <c r="L26" s="159" t="s">
        <v>1682</v>
      </c>
      <c r="M26" s="55" t="s">
        <v>1683</v>
      </c>
      <c r="N26" s="55" t="s">
        <v>1684</v>
      </c>
      <c r="O26" s="50"/>
      <c r="P26" s="246" t="s">
        <v>1685</v>
      </c>
    </row>
    <row r="27" spans="1:16" ht="12.75">
      <c r="A27" s="56" t="s">
        <v>2558</v>
      </c>
      <c r="B27" s="57"/>
      <c r="C27" s="58" t="s">
        <v>2567</v>
      </c>
      <c r="D27" s="51" t="s">
        <v>127</v>
      </c>
      <c r="E27" s="59" t="s">
        <v>870</v>
      </c>
      <c r="F27" s="59" t="s">
        <v>871</v>
      </c>
      <c r="G27" s="51" t="s">
        <v>1138</v>
      </c>
      <c r="H27" s="59" t="s">
        <v>1139</v>
      </c>
      <c r="I27" s="161" t="s">
        <v>1937</v>
      </c>
      <c r="J27" s="51" t="s">
        <v>1139</v>
      </c>
      <c r="K27" s="59" t="s">
        <v>1422</v>
      </c>
      <c r="L27" s="161" t="s">
        <v>51</v>
      </c>
      <c r="M27" s="59" t="s">
        <v>1423</v>
      </c>
      <c r="N27" s="59" t="s">
        <v>1138</v>
      </c>
      <c r="O27" s="51"/>
      <c r="P27" s="245" t="s">
        <v>1686</v>
      </c>
    </row>
    <row r="28" spans="1:16" ht="12.75">
      <c r="A28" s="52" t="s">
        <v>1687</v>
      </c>
      <c r="B28" s="53">
        <v>29</v>
      </c>
      <c r="C28" s="54" t="s">
        <v>818</v>
      </c>
      <c r="D28" s="50" t="s">
        <v>57</v>
      </c>
      <c r="E28" s="55" t="s">
        <v>82</v>
      </c>
      <c r="F28" s="55" t="s">
        <v>72</v>
      </c>
      <c r="G28" s="50" t="s">
        <v>1105</v>
      </c>
      <c r="H28" s="55" t="s">
        <v>2313</v>
      </c>
      <c r="I28" s="159" t="s">
        <v>1911</v>
      </c>
      <c r="J28" s="50" t="s">
        <v>1912</v>
      </c>
      <c r="K28" s="55" t="s">
        <v>1406</v>
      </c>
      <c r="L28" s="159" t="s">
        <v>1688</v>
      </c>
      <c r="M28" s="55" t="s">
        <v>1689</v>
      </c>
      <c r="N28" s="55" t="s">
        <v>1690</v>
      </c>
      <c r="O28" s="50"/>
      <c r="P28" s="246" t="s">
        <v>1691</v>
      </c>
    </row>
    <row r="29" spans="1:16" ht="12.75">
      <c r="A29" s="56" t="s">
        <v>2553</v>
      </c>
      <c r="B29" s="57"/>
      <c r="C29" s="58" t="s">
        <v>243</v>
      </c>
      <c r="D29" s="51" t="s">
        <v>819</v>
      </c>
      <c r="E29" s="59" t="s">
        <v>820</v>
      </c>
      <c r="F29" s="59" t="s">
        <v>821</v>
      </c>
      <c r="G29" s="51" t="s">
        <v>813</v>
      </c>
      <c r="H29" s="59" t="s">
        <v>1116</v>
      </c>
      <c r="I29" s="161" t="s">
        <v>1913</v>
      </c>
      <c r="J29" s="51" t="s">
        <v>1914</v>
      </c>
      <c r="K29" s="59" t="s">
        <v>1424</v>
      </c>
      <c r="L29" s="161" t="s">
        <v>840</v>
      </c>
      <c r="M29" s="59" t="s">
        <v>932</v>
      </c>
      <c r="N29" s="59" t="s">
        <v>1425</v>
      </c>
      <c r="O29" s="51"/>
      <c r="P29" s="245" t="s">
        <v>1693</v>
      </c>
    </row>
    <row r="30" spans="1:16" ht="12.75">
      <c r="A30" s="52" t="s">
        <v>1694</v>
      </c>
      <c r="B30" s="53">
        <v>90</v>
      </c>
      <c r="C30" s="54" t="s">
        <v>850</v>
      </c>
      <c r="D30" s="50" t="s">
        <v>2392</v>
      </c>
      <c r="E30" s="55" t="s">
        <v>88</v>
      </c>
      <c r="F30" s="55" t="s">
        <v>851</v>
      </c>
      <c r="G30" s="50" t="s">
        <v>1163</v>
      </c>
      <c r="H30" s="55" t="s">
        <v>1164</v>
      </c>
      <c r="I30" s="159" t="s">
        <v>1959</v>
      </c>
      <c r="J30" s="50" t="s">
        <v>1960</v>
      </c>
      <c r="K30" s="55" t="s">
        <v>1695</v>
      </c>
      <c r="L30" s="159" t="s">
        <v>1136</v>
      </c>
      <c r="M30" s="55" t="s">
        <v>1696</v>
      </c>
      <c r="N30" s="55" t="s">
        <v>1134</v>
      </c>
      <c r="O30" s="50"/>
      <c r="P30" s="246" t="s">
        <v>1697</v>
      </c>
    </row>
    <row r="31" spans="1:16" ht="12.75">
      <c r="A31" s="56" t="s">
        <v>2558</v>
      </c>
      <c r="B31" s="57"/>
      <c r="C31" s="58" t="s">
        <v>2719</v>
      </c>
      <c r="D31" s="51" t="s">
        <v>852</v>
      </c>
      <c r="E31" s="59" t="s">
        <v>123</v>
      </c>
      <c r="F31" s="59" t="s">
        <v>2680</v>
      </c>
      <c r="G31" s="51" t="s">
        <v>1362</v>
      </c>
      <c r="H31" s="59" t="s">
        <v>1165</v>
      </c>
      <c r="I31" s="161" t="s">
        <v>1162</v>
      </c>
      <c r="J31" s="51" t="s">
        <v>1961</v>
      </c>
      <c r="K31" s="59" t="s">
        <v>2146</v>
      </c>
      <c r="L31" s="161" t="s">
        <v>1958</v>
      </c>
      <c r="M31" s="59" t="s">
        <v>1414</v>
      </c>
      <c r="N31" s="59" t="s">
        <v>1698</v>
      </c>
      <c r="O31" s="51"/>
      <c r="P31" s="245" t="s">
        <v>1699</v>
      </c>
    </row>
    <row r="32" spans="1:16" ht="12.75">
      <c r="A32" s="52" t="s">
        <v>1700</v>
      </c>
      <c r="B32" s="53">
        <v>87</v>
      </c>
      <c r="C32" s="54" t="s">
        <v>2378</v>
      </c>
      <c r="D32" s="50" t="s">
        <v>828</v>
      </c>
      <c r="E32" s="55" t="s">
        <v>829</v>
      </c>
      <c r="F32" s="55" t="s">
        <v>120</v>
      </c>
      <c r="G32" s="50" t="s">
        <v>1140</v>
      </c>
      <c r="H32" s="55" t="s">
        <v>1141</v>
      </c>
      <c r="I32" s="159" t="s">
        <v>1940</v>
      </c>
      <c r="J32" s="50" t="s">
        <v>1941</v>
      </c>
      <c r="K32" s="55" t="s">
        <v>1701</v>
      </c>
      <c r="L32" s="159" t="s">
        <v>1702</v>
      </c>
      <c r="M32" s="55" t="s">
        <v>1703</v>
      </c>
      <c r="N32" s="55" t="s">
        <v>1704</v>
      </c>
      <c r="O32" s="50" t="s">
        <v>972</v>
      </c>
      <c r="P32" s="246" t="s">
        <v>1705</v>
      </c>
    </row>
    <row r="33" spans="1:16" ht="12.75">
      <c r="A33" s="56" t="s">
        <v>2557</v>
      </c>
      <c r="B33" s="57"/>
      <c r="C33" s="58" t="s">
        <v>2697</v>
      </c>
      <c r="D33" s="51" t="s">
        <v>170</v>
      </c>
      <c r="E33" s="59" t="s">
        <v>62</v>
      </c>
      <c r="F33" s="59" t="s">
        <v>2492</v>
      </c>
      <c r="G33" s="51" t="s">
        <v>1142</v>
      </c>
      <c r="H33" s="59" t="s">
        <v>59</v>
      </c>
      <c r="I33" s="161" t="s">
        <v>1980</v>
      </c>
      <c r="J33" s="51" t="s">
        <v>1937</v>
      </c>
      <c r="K33" s="59" t="s">
        <v>1426</v>
      </c>
      <c r="L33" s="161" t="s">
        <v>105</v>
      </c>
      <c r="M33" s="59" t="s">
        <v>1427</v>
      </c>
      <c r="N33" s="59" t="s">
        <v>1775</v>
      </c>
      <c r="O33" s="51"/>
      <c r="P33" s="245" t="s">
        <v>1706</v>
      </c>
    </row>
    <row r="34" spans="1:16" ht="12.75">
      <c r="A34" s="52" t="s">
        <v>1707</v>
      </c>
      <c r="B34" s="53">
        <v>56</v>
      </c>
      <c r="C34" s="54" t="s">
        <v>2470</v>
      </c>
      <c r="D34" s="50" t="s">
        <v>2385</v>
      </c>
      <c r="E34" s="55" t="s">
        <v>2380</v>
      </c>
      <c r="F34" s="55" t="s">
        <v>846</v>
      </c>
      <c r="G34" s="50" t="s">
        <v>1155</v>
      </c>
      <c r="H34" s="55" t="s">
        <v>1156</v>
      </c>
      <c r="I34" s="159" t="s">
        <v>1253</v>
      </c>
      <c r="J34" s="50" t="s">
        <v>1901</v>
      </c>
      <c r="K34" s="55" t="s">
        <v>1708</v>
      </c>
      <c r="L34" s="159" t="s">
        <v>1709</v>
      </c>
      <c r="M34" s="55" t="s">
        <v>1710</v>
      </c>
      <c r="N34" s="55" t="s">
        <v>1711</v>
      </c>
      <c r="O34" s="50"/>
      <c r="P34" s="246" t="s">
        <v>1712</v>
      </c>
    </row>
    <row r="35" spans="1:16" ht="12.75">
      <c r="A35" s="56" t="s">
        <v>2557</v>
      </c>
      <c r="B35" s="57"/>
      <c r="C35" s="58" t="s">
        <v>2697</v>
      </c>
      <c r="D35" s="51" t="s">
        <v>847</v>
      </c>
      <c r="E35" s="59" t="s">
        <v>2503</v>
      </c>
      <c r="F35" s="59" t="s">
        <v>131</v>
      </c>
      <c r="G35" s="51" t="s">
        <v>2031</v>
      </c>
      <c r="H35" s="59" t="s">
        <v>1158</v>
      </c>
      <c r="I35" s="161" t="s">
        <v>1981</v>
      </c>
      <c r="J35" s="51" t="s">
        <v>1967</v>
      </c>
      <c r="K35" s="59" t="s">
        <v>2126</v>
      </c>
      <c r="L35" s="161" t="s">
        <v>128</v>
      </c>
      <c r="M35" s="59" t="s">
        <v>1426</v>
      </c>
      <c r="N35" s="59" t="s">
        <v>1139</v>
      </c>
      <c r="O35" s="51"/>
      <c r="P35" s="245" t="s">
        <v>1713</v>
      </c>
    </row>
    <row r="36" spans="1:16" ht="12.75">
      <c r="A36" s="52" t="s">
        <v>1714</v>
      </c>
      <c r="B36" s="53">
        <v>35</v>
      </c>
      <c r="C36" s="54" t="s">
        <v>2376</v>
      </c>
      <c r="D36" s="50" t="s">
        <v>2385</v>
      </c>
      <c r="E36" s="55" t="s">
        <v>839</v>
      </c>
      <c r="F36" s="55" t="s">
        <v>2417</v>
      </c>
      <c r="G36" s="50" t="s">
        <v>1124</v>
      </c>
      <c r="H36" s="55" t="s">
        <v>1148</v>
      </c>
      <c r="I36" s="159" t="s">
        <v>1945</v>
      </c>
      <c r="J36" s="50" t="s">
        <v>1946</v>
      </c>
      <c r="K36" s="55" t="s">
        <v>1721</v>
      </c>
      <c r="L36" s="159" t="s">
        <v>1722</v>
      </c>
      <c r="M36" s="55" t="s">
        <v>1723</v>
      </c>
      <c r="N36" s="55" t="s">
        <v>1959</v>
      </c>
      <c r="O36" s="50"/>
      <c r="P36" s="246" t="s">
        <v>1724</v>
      </c>
    </row>
    <row r="37" spans="1:16" ht="12.75">
      <c r="A37" s="56" t="s">
        <v>2558</v>
      </c>
      <c r="B37" s="57"/>
      <c r="C37" s="58" t="s">
        <v>258</v>
      </c>
      <c r="D37" s="51" t="s">
        <v>872</v>
      </c>
      <c r="E37" s="59" t="s">
        <v>840</v>
      </c>
      <c r="F37" s="59" t="s">
        <v>152</v>
      </c>
      <c r="G37" s="51" t="s">
        <v>1149</v>
      </c>
      <c r="H37" s="59" t="s">
        <v>1150</v>
      </c>
      <c r="I37" s="161" t="s">
        <v>1206</v>
      </c>
      <c r="J37" s="51" t="s">
        <v>1947</v>
      </c>
      <c r="K37" s="59" t="s">
        <v>1133</v>
      </c>
      <c r="L37" s="161" t="s">
        <v>879</v>
      </c>
      <c r="M37" s="59" t="s">
        <v>1928</v>
      </c>
      <c r="N37" s="59" t="s">
        <v>1739</v>
      </c>
      <c r="O37" s="51"/>
      <c r="P37" s="245" t="s">
        <v>1725</v>
      </c>
    </row>
    <row r="38" spans="1:16" ht="12.75">
      <c r="A38" s="52" t="s">
        <v>1720</v>
      </c>
      <c r="B38" s="53">
        <v>36</v>
      </c>
      <c r="C38" s="54" t="s">
        <v>2486</v>
      </c>
      <c r="D38" s="50" t="s">
        <v>2435</v>
      </c>
      <c r="E38" s="55" t="s">
        <v>2169</v>
      </c>
      <c r="F38" s="55" t="s">
        <v>2393</v>
      </c>
      <c r="G38" s="50" t="s">
        <v>1180</v>
      </c>
      <c r="H38" s="55" t="s">
        <v>1129</v>
      </c>
      <c r="I38" s="159" t="s">
        <v>1955</v>
      </c>
      <c r="J38" s="50" t="s">
        <v>1976</v>
      </c>
      <c r="K38" s="55" t="s">
        <v>1430</v>
      </c>
      <c r="L38" s="159" t="s">
        <v>1766</v>
      </c>
      <c r="M38" s="55" t="s">
        <v>1431</v>
      </c>
      <c r="N38" s="55" t="s">
        <v>1959</v>
      </c>
      <c r="O38" s="50"/>
      <c r="P38" s="246" t="s">
        <v>1432</v>
      </c>
    </row>
    <row r="39" spans="1:16" ht="12.75">
      <c r="A39" s="56" t="s">
        <v>2558</v>
      </c>
      <c r="B39" s="57"/>
      <c r="C39" s="58" t="s">
        <v>2735</v>
      </c>
      <c r="D39" s="51" t="s">
        <v>141</v>
      </c>
      <c r="E39" s="59" t="s">
        <v>2172</v>
      </c>
      <c r="F39" s="59" t="s">
        <v>2173</v>
      </c>
      <c r="G39" s="51" t="s">
        <v>1123</v>
      </c>
      <c r="H39" s="59" t="s">
        <v>1131</v>
      </c>
      <c r="I39" s="161" t="s">
        <v>1977</v>
      </c>
      <c r="J39" s="51" t="s">
        <v>1978</v>
      </c>
      <c r="K39" s="59" t="s">
        <v>105</v>
      </c>
      <c r="L39" s="161" t="s">
        <v>1944</v>
      </c>
      <c r="M39" s="59" t="s">
        <v>1740</v>
      </c>
      <c r="N39" s="59" t="s">
        <v>1739</v>
      </c>
      <c r="O39" s="51"/>
      <c r="P39" s="245" t="s">
        <v>1433</v>
      </c>
    </row>
    <row r="40" spans="1:16" ht="12.75">
      <c r="A40" s="52" t="s">
        <v>1429</v>
      </c>
      <c r="B40" s="53">
        <v>37</v>
      </c>
      <c r="C40" s="54" t="s">
        <v>43</v>
      </c>
      <c r="D40" s="50" t="s">
        <v>2373</v>
      </c>
      <c r="E40" s="55" t="s">
        <v>2429</v>
      </c>
      <c r="F40" s="55" t="s">
        <v>63</v>
      </c>
      <c r="G40" s="50" t="s">
        <v>1120</v>
      </c>
      <c r="H40" s="55" t="s">
        <v>1121</v>
      </c>
      <c r="I40" s="159" t="s">
        <v>1948</v>
      </c>
      <c r="J40" s="50" t="s">
        <v>1180</v>
      </c>
      <c r="K40" s="55" t="s">
        <v>1715</v>
      </c>
      <c r="L40" s="159" t="s">
        <v>1716</v>
      </c>
      <c r="M40" s="55" t="s">
        <v>1717</v>
      </c>
      <c r="N40" s="55" t="s">
        <v>1718</v>
      </c>
      <c r="O40" s="50" t="s">
        <v>972</v>
      </c>
      <c r="P40" s="246" t="s">
        <v>981</v>
      </c>
    </row>
    <row r="41" spans="1:16" ht="12.75">
      <c r="A41" s="56" t="s">
        <v>2558</v>
      </c>
      <c r="B41" s="57"/>
      <c r="C41" s="58" t="s">
        <v>2738</v>
      </c>
      <c r="D41" s="51" t="s">
        <v>2491</v>
      </c>
      <c r="E41" s="59" t="s">
        <v>2496</v>
      </c>
      <c r="F41" s="59" t="s">
        <v>827</v>
      </c>
      <c r="G41" s="51" t="s">
        <v>1122</v>
      </c>
      <c r="H41" s="59" t="s">
        <v>1123</v>
      </c>
      <c r="I41" s="161" t="s">
        <v>1947</v>
      </c>
      <c r="J41" s="51" t="s">
        <v>1949</v>
      </c>
      <c r="K41" s="59" t="s">
        <v>1958</v>
      </c>
      <c r="L41" s="161" t="s">
        <v>982</v>
      </c>
      <c r="M41" s="59" t="s">
        <v>1428</v>
      </c>
      <c r="N41" s="59" t="s">
        <v>1762</v>
      </c>
      <c r="O41" s="51"/>
      <c r="P41" s="245" t="s">
        <v>983</v>
      </c>
    </row>
    <row r="42" spans="1:16" ht="12.75">
      <c r="A42" s="52" t="s">
        <v>1434</v>
      </c>
      <c r="B42" s="53">
        <v>41</v>
      </c>
      <c r="C42" s="54" t="s">
        <v>2387</v>
      </c>
      <c r="D42" s="50" t="s">
        <v>2380</v>
      </c>
      <c r="E42" s="55" t="s">
        <v>839</v>
      </c>
      <c r="F42" s="55" t="s">
        <v>2391</v>
      </c>
      <c r="G42" s="50" t="s">
        <v>1143</v>
      </c>
      <c r="H42" s="55" t="s">
        <v>1144</v>
      </c>
      <c r="I42" s="159" t="s">
        <v>1950</v>
      </c>
      <c r="J42" s="50" t="s">
        <v>1951</v>
      </c>
      <c r="K42" s="55" t="s">
        <v>1729</v>
      </c>
      <c r="L42" s="159" t="s">
        <v>1730</v>
      </c>
      <c r="M42" s="55" t="s">
        <v>1731</v>
      </c>
      <c r="N42" s="55" t="s">
        <v>1732</v>
      </c>
      <c r="O42" s="50" t="s">
        <v>969</v>
      </c>
      <c r="P42" s="246" t="s">
        <v>1733</v>
      </c>
    </row>
    <row r="43" spans="1:16" ht="12.75">
      <c r="A43" s="56" t="s">
        <v>2558</v>
      </c>
      <c r="B43" s="57"/>
      <c r="C43" s="58" t="s">
        <v>2697</v>
      </c>
      <c r="D43" s="51" t="s">
        <v>124</v>
      </c>
      <c r="E43" s="59" t="s">
        <v>840</v>
      </c>
      <c r="F43" s="59" t="s">
        <v>845</v>
      </c>
      <c r="G43" s="51" t="s">
        <v>1145</v>
      </c>
      <c r="H43" s="59" t="s">
        <v>1133</v>
      </c>
      <c r="I43" s="161" t="s">
        <v>1133</v>
      </c>
      <c r="J43" s="51" t="s">
        <v>1153</v>
      </c>
      <c r="K43" s="59" t="s">
        <v>1963</v>
      </c>
      <c r="L43" s="161" t="s">
        <v>1977</v>
      </c>
      <c r="M43" s="59" t="s">
        <v>1439</v>
      </c>
      <c r="N43" s="59" t="s">
        <v>2141</v>
      </c>
      <c r="O43" s="100"/>
      <c r="P43" s="245" t="s">
        <v>1734</v>
      </c>
    </row>
    <row r="44" spans="1:16" ht="12.75">
      <c r="A44" s="52" t="s">
        <v>984</v>
      </c>
      <c r="B44" s="53">
        <v>43</v>
      </c>
      <c r="C44" s="54" t="s">
        <v>856</v>
      </c>
      <c r="D44" s="50" t="s">
        <v>64</v>
      </c>
      <c r="E44" s="55" t="s">
        <v>61</v>
      </c>
      <c r="F44" s="55" t="s">
        <v>857</v>
      </c>
      <c r="G44" s="50" t="s">
        <v>1159</v>
      </c>
      <c r="H44" s="55" t="s">
        <v>1160</v>
      </c>
      <c r="I44" s="159" t="s">
        <v>1964</v>
      </c>
      <c r="J44" s="50" t="s">
        <v>1965</v>
      </c>
      <c r="K44" s="55" t="s">
        <v>1735</v>
      </c>
      <c r="L44" s="159" t="s">
        <v>1736</v>
      </c>
      <c r="M44" s="55" t="s">
        <v>1737</v>
      </c>
      <c r="N44" s="55" t="s">
        <v>1945</v>
      </c>
      <c r="O44" s="50"/>
      <c r="P44" s="246" t="s">
        <v>1738</v>
      </c>
    </row>
    <row r="45" spans="1:16" ht="12.75">
      <c r="A45" s="56" t="s">
        <v>2558</v>
      </c>
      <c r="B45" s="57"/>
      <c r="C45" s="58" t="s">
        <v>2586</v>
      </c>
      <c r="D45" s="51" t="s">
        <v>125</v>
      </c>
      <c r="E45" s="59" t="s">
        <v>138</v>
      </c>
      <c r="F45" s="59" t="s">
        <v>2405</v>
      </c>
      <c r="G45" s="51" t="s">
        <v>1161</v>
      </c>
      <c r="H45" s="59" t="s">
        <v>1162</v>
      </c>
      <c r="I45" s="161" t="s">
        <v>1209</v>
      </c>
      <c r="J45" s="51" t="s">
        <v>1966</v>
      </c>
      <c r="K45" s="59" t="s">
        <v>1441</v>
      </c>
      <c r="L45" s="161" t="s">
        <v>843</v>
      </c>
      <c r="M45" s="59" t="s">
        <v>1907</v>
      </c>
      <c r="N45" s="59" t="s">
        <v>1978</v>
      </c>
      <c r="O45" s="51"/>
      <c r="P45" s="245" t="s">
        <v>1741</v>
      </c>
    </row>
    <row r="46" spans="1:16" ht="12.75">
      <c r="A46" s="52" t="s">
        <v>985</v>
      </c>
      <c r="B46" s="53">
        <v>40</v>
      </c>
      <c r="C46" s="54" t="s">
        <v>46</v>
      </c>
      <c r="D46" s="50" t="s">
        <v>75</v>
      </c>
      <c r="E46" s="55" t="s">
        <v>2435</v>
      </c>
      <c r="F46" s="55" t="s">
        <v>2394</v>
      </c>
      <c r="G46" s="50" t="s">
        <v>1151</v>
      </c>
      <c r="H46" s="55" t="s">
        <v>1183</v>
      </c>
      <c r="I46" s="159" t="s">
        <v>1972</v>
      </c>
      <c r="J46" s="50" t="s">
        <v>1973</v>
      </c>
      <c r="K46" s="55" t="s">
        <v>1726</v>
      </c>
      <c r="L46" s="159" t="s">
        <v>1727</v>
      </c>
      <c r="M46" s="55" t="s">
        <v>1728</v>
      </c>
      <c r="N46" s="55" t="s">
        <v>1275</v>
      </c>
      <c r="O46" s="50" t="s">
        <v>969</v>
      </c>
      <c r="P46" s="246" t="s">
        <v>986</v>
      </c>
    </row>
    <row r="47" spans="1:16" ht="12.75">
      <c r="A47" s="56" t="s">
        <v>2557</v>
      </c>
      <c r="B47" s="57"/>
      <c r="C47" s="58" t="s">
        <v>2697</v>
      </c>
      <c r="D47" s="51" t="s">
        <v>76</v>
      </c>
      <c r="E47" s="59" t="s">
        <v>848</v>
      </c>
      <c r="F47" s="59" t="s">
        <v>849</v>
      </c>
      <c r="G47" s="51" t="s">
        <v>1184</v>
      </c>
      <c r="H47" s="59" t="s">
        <v>1185</v>
      </c>
      <c r="I47" s="161" t="s">
        <v>1974</v>
      </c>
      <c r="J47" s="51" t="s">
        <v>1975</v>
      </c>
      <c r="K47" s="59" t="s">
        <v>1436</v>
      </c>
      <c r="L47" s="161" t="s">
        <v>1139</v>
      </c>
      <c r="M47" s="59" t="s">
        <v>1437</v>
      </c>
      <c r="N47" s="59" t="s">
        <v>1438</v>
      </c>
      <c r="O47" s="51"/>
      <c r="P47" s="245" t="s">
        <v>987</v>
      </c>
    </row>
    <row r="48" spans="1:16" ht="12.75">
      <c r="A48" s="52" t="s">
        <v>1440</v>
      </c>
      <c r="B48" s="53">
        <v>48</v>
      </c>
      <c r="C48" s="54" t="s">
        <v>894</v>
      </c>
      <c r="D48" s="50" t="s">
        <v>176</v>
      </c>
      <c r="E48" s="55" t="s">
        <v>2438</v>
      </c>
      <c r="F48" s="55" t="s">
        <v>48</v>
      </c>
      <c r="G48" s="50" t="s">
        <v>1195</v>
      </c>
      <c r="H48" s="55" t="s">
        <v>1196</v>
      </c>
      <c r="I48" s="159" t="s">
        <v>1970</v>
      </c>
      <c r="J48" s="50" t="s">
        <v>1971</v>
      </c>
      <c r="K48" s="55" t="s">
        <v>1737</v>
      </c>
      <c r="L48" s="159" t="s">
        <v>2048</v>
      </c>
      <c r="M48" s="55" t="s">
        <v>1435</v>
      </c>
      <c r="N48" s="55" t="s">
        <v>1718</v>
      </c>
      <c r="O48" s="50" t="s">
        <v>972</v>
      </c>
      <c r="P48" s="246" t="s">
        <v>988</v>
      </c>
    </row>
    <row r="49" spans="1:16" ht="12.75">
      <c r="A49" s="56" t="s">
        <v>2558</v>
      </c>
      <c r="B49" s="57"/>
      <c r="C49" s="58" t="s">
        <v>2561</v>
      </c>
      <c r="D49" s="51" t="s">
        <v>130</v>
      </c>
      <c r="E49" s="59" t="s">
        <v>895</v>
      </c>
      <c r="F49" s="59" t="s">
        <v>896</v>
      </c>
      <c r="G49" s="51" t="s">
        <v>1197</v>
      </c>
      <c r="H49" s="59" t="s">
        <v>1198</v>
      </c>
      <c r="I49" s="161" t="s">
        <v>51</v>
      </c>
      <c r="J49" s="51" t="s">
        <v>1113</v>
      </c>
      <c r="K49" s="59" t="s">
        <v>1122</v>
      </c>
      <c r="L49" s="161" t="s">
        <v>989</v>
      </c>
      <c r="M49" s="59" t="s">
        <v>1407</v>
      </c>
      <c r="N49" s="59" t="s">
        <v>1762</v>
      </c>
      <c r="O49" s="51"/>
      <c r="P49" s="245" t="s">
        <v>990</v>
      </c>
    </row>
    <row r="50" spans="1:16" ht="12.75">
      <c r="A50" s="52" t="s">
        <v>1442</v>
      </c>
      <c r="B50" s="53">
        <v>45</v>
      </c>
      <c r="C50" s="54" t="s">
        <v>2689</v>
      </c>
      <c r="D50" s="50" t="s">
        <v>74</v>
      </c>
      <c r="E50" s="55" t="s">
        <v>865</v>
      </c>
      <c r="F50" s="55" t="s">
        <v>838</v>
      </c>
      <c r="G50" s="50" t="s">
        <v>1199</v>
      </c>
      <c r="H50" s="55" t="s">
        <v>1200</v>
      </c>
      <c r="I50" s="159" t="s">
        <v>1979</v>
      </c>
      <c r="J50" s="50" t="s">
        <v>1115</v>
      </c>
      <c r="K50" s="55" t="s">
        <v>1742</v>
      </c>
      <c r="L50" s="159" t="s">
        <v>1278</v>
      </c>
      <c r="M50" s="55" t="s">
        <v>1743</v>
      </c>
      <c r="N50" s="55" t="s">
        <v>1193</v>
      </c>
      <c r="O50" s="50"/>
      <c r="P50" s="246" t="s">
        <v>1744</v>
      </c>
    </row>
    <row r="51" spans="1:16" ht="12.75">
      <c r="A51" s="56" t="s">
        <v>2558</v>
      </c>
      <c r="B51" s="57"/>
      <c r="C51" s="58" t="s">
        <v>2448</v>
      </c>
      <c r="D51" s="51" t="s">
        <v>859</v>
      </c>
      <c r="E51" s="59" t="s">
        <v>866</v>
      </c>
      <c r="F51" s="59" t="s">
        <v>173</v>
      </c>
      <c r="G51" s="51" t="s">
        <v>1363</v>
      </c>
      <c r="H51" s="59" t="s">
        <v>1201</v>
      </c>
      <c r="I51" s="161" t="s">
        <v>1207</v>
      </c>
      <c r="J51" s="51" t="s">
        <v>2008</v>
      </c>
      <c r="K51" s="59" t="s">
        <v>1443</v>
      </c>
      <c r="L51" s="161" t="s">
        <v>991</v>
      </c>
      <c r="M51" s="59" t="s">
        <v>1444</v>
      </c>
      <c r="N51" s="59" t="s">
        <v>105</v>
      </c>
      <c r="O51" s="51"/>
      <c r="P51" s="245" t="s">
        <v>1745</v>
      </c>
    </row>
    <row r="52" spans="1:16" ht="12.75">
      <c r="A52" s="52" t="s">
        <v>1445</v>
      </c>
      <c r="B52" s="53">
        <v>47</v>
      </c>
      <c r="C52" s="54" t="s">
        <v>44</v>
      </c>
      <c r="D52" s="50" t="s">
        <v>2377</v>
      </c>
      <c r="E52" s="55" t="s">
        <v>836</v>
      </c>
      <c r="F52" s="55" t="s">
        <v>837</v>
      </c>
      <c r="G52" s="50" t="s">
        <v>1146</v>
      </c>
      <c r="H52" s="55" t="s">
        <v>1147</v>
      </c>
      <c r="I52" s="159" t="s">
        <v>1955</v>
      </c>
      <c r="J52" s="50" t="s">
        <v>1137</v>
      </c>
      <c r="K52" s="55" t="s">
        <v>1746</v>
      </c>
      <c r="L52" s="159" t="s">
        <v>1747</v>
      </c>
      <c r="M52" s="55" t="s">
        <v>1748</v>
      </c>
      <c r="N52" s="55" t="s">
        <v>1174</v>
      </c>
      <c r="O52" s="50" t="s">
        <v>974</v>
      </c>
      <c r="P52" s="246" t="s">
        <v>1749</v>
      </c>
    </row>
    <row r="53" spans="1:16" ht="12.75">
      <c r="A53" s="56" t="s">
        <v>2557</v>
      </c>
      <c r="B53" s="57"/>
      <c r="C53" s="58" t="s">
        <v>2757</v>
      </c>
      <c r="D53" s="51" t="s">
        <v>62</v>
      </c>
      <c r="E53" s="59" t="s">
        <v>110</v>
      </c>
      <c r="F53" s="59" t="s">
        <v>105</v>
      </c>
      <c r="G53" s="51" t="s">
        <v>847</v>
      </c>
      <c r="H53" s="59" t="s">
        <v>110</v>
      </c>
      <c r="I53" s="161" t="s">
        <v>1956</v>
      </c>
      <c r="J53" s="51" t="s">
        <v>2503</v>
      </c>
      <c r="K53" s="59" t="s">
        <v>1975</v>
      </c>
      <c r="L53" s="161" t="s">
        <v>992</v>
      </c>
      <c r="M53" s="59" t="s">
        <v>1794</v>
      </c>
      <c r="N53" s="59" t="s">
        <v>59</v>
      </c>
      <c r="O53" s="51"/>
      <c r="P53" s="245" t="s">
        <v>1752</v>
      </c>
    </row>
    <row r="54" spans="1:16" ht="12.75">
      <c r="A54" s="52" t="s">
        <v>1446</v>
      </c>
      <c r="B54" s="53">
        <v>65</v>
      </c>
      <c r="C54" s="54" t="s">
        <v>858</v>
      </c>
      <c r="D54" s="50" t="s">
        <v>74</v>
      </c>
      <c r="E54" s="55" t="s">
        <v>2679</v>
      </c>
      <c r="F54" s="55" t="s">
        <v>91</v>
      </c>
      <c r="G54" s="50" t="s">
        <v>1176</v>
      </c>
      <c r="H54" s="55" t="s">
        <v>1177</v>
      </c>
      <c r="I54" s="159" t="s">
        <v>1221</v>
      </c>
      <c r="J54" s="50" t="s">
        <v>1125</v>
      </c>
      <c r="K54" s="55" t="s">
        <v>1753</v>
      </c>
      <c r="L54" s="159" t="s">
        <v>1111</v>
      </c>
      <c r="M54" s="55" t="s">
        <v>1754</v>
      </c>
      <c r="N54" s="55" t="s">
        <v>2132</v>
      </c>
      <c r="O54" s="50"/>
      <c r="P54" s="246" t="s">
        <v>1755</v>
      </c>
    </row>
    <row r="55" spans="1:16" ht="12.75">
      <c r="A55" s="56" t="s">
        <v>2558</v>
      </c>
      <c r="B55" s="57"/>
      <c r="C55" s="58" t="s">
        <v>30</v>
      </c>
      <c r="D55" s="51" t="s">
        <v>859</v>
      </c>
      <c r="E55" s="59" t="s">
        <v>860</v>
      </c>
      <c r="F55" s="59" t="s">
        <v>141</v>
      </c>
      <c r="G55" s="51" t="s">
        <v>1178</v>
      </c>
      <c r="H55" s="59" t="s">
        <v>1179</v>
      </c>
      <c r="I55" s="161" t="s">
        <v>1161</v>
      </c>
      <c r="J55" s="51" t="s">
        <v>1969</v>
      </c>
      <c r="K55" s="59" t="s">
        <v>1447</v>
      </c>
      <c r="L55" s="161" t="s">
        <v>65</v>
      </c>
      <c r="M55" s="59" t="s">
        <v>1966</v>
      </c>
      <c r="N55" s="59" t="s">
        <v>1448</v>
      </c>
      <c r="O55" s="51"/>
      <c r="P55" s="245" t="s">
        <v>1756</v>
      </c>
    </row>
    <row r="56" spans="1:16" ht="12.75">
      <c r="A56" s="52" t="s">
        <v>1449</v>
      </c>
      <c r="B56" s="53">
        <v>80</v>
      </c>
      <c r="C56" s="54" t="s">
        <v>2390</v>
      </c>
      <c r="D56" s="50" t="s">
        <v>2430</v>
      </c>
      <c r="E56" s="55" t="s">
        <v>881</v>
      </c>
      <c r="F56" s="55" t="s">
        <v>2396</v>
      </c>
      <c r="G56" s="50" t="s">
        <v>1214</v>
      </c>
      <c r="H56" s="55" t="s">
        <v>1215</v>
      </c>
      <c r="I56" s="159" t="s">
        <v>1950</v>
      </c>
      <c r="J56" s="50" t="s">
        <v>2010</v>
      </c>
      <c r="K56" s="55" t="s">
        <v>1757</v>
      </c>
      <c r="L56" s="159" t="s">
        <v>1758</v>
      </c>
      <c r="M56" s="55" t="s">
        <v>1759</v>
      </c>
      <c r="N56" s="55" t="s">
        <v>1760</v>
      </c>
      <c r="O56" s="50"/>
      <c r="P56" s="246" t="s">
        <v>1761</v>
      </c>
    </row>
    <row r="57" spans="1:16" ht="12.75">
      <c r="A57" s="56" t="s">
        <v>2558</v>
      </c>
      <c r="B57" s="57"/>
      <c r="C57" s="58" t="s">
        <v>2561</v>
      </c>
      <c r="D57" s="51" t="s">
        <v>882</v>
      </c>
      <c r="E57" s="59" t="s">
        <v>883</v>
      </c>
      <c r="F57" s="59" t="s">
        <v>884</v>
      </c>
      <c r="G57" s="51" t="s">
        <v>1364</v>
      </c>
      <c r="H57" s="59" t="s">
        <v>1216</v>
      </c>
      <c r="I57" s="161" t="s">
        <v>1133</v>
      </c>
      <c r="J57" s="51" t="s">
        <v>2493</v>
      </c>
      <c r="K57" s="59" t="s">
        <v>2493</v>
      </c>
      <c r="L57" s="161" t="s">
        <v>993</v>
      </c>
      <c r="M57" s="59" t="s">
        <v>1450</v>
      </c>
      <c r="N57" s="59" t="s">
        <v>854</v>
      </c>
      <c r="O57" s="51"/>
      <c r="P57" s="245" t="s">
        <v>1763</v>
      </c>
    </row>
    <row r="58" spans="1:16" ht="12.75">
      <c r="A58" s="52" t="s">
        <v>1451</v>
      </c>
      <c r="B58" s="53">
        <v>49</v>
      </c>
      <c r="C58" s="54" t="s">
        <v>2682</v>
      </c>
      <c r="D58" s="50" t="s">
        <v>71</v>
      </c>
      <c r="E58" s="55" t="s">
        <v>885</v>
      </c>
      <c r="F58" s="55" t="s">
        <v>53</v>
      </c>
      <c r="G58" s="50" t="s">
        <v>1189</v>
      </c>
      <c r="H58" s="55" t="s">
        <v>1190</v>
      </c>
      <c r="I58" s="159" t="s">
        <v>2011</v>
      </c>
      <c r="J58" s="50" t="s">
        <v>2012</v>
      </c>
      <c r="K58" s="55" t="s">
        <v>1764</v>
      </c>
      <c r="L58" s="159" t="s">
        <v>1765</v>
      </c>
      <c r="M58" s="55" t="s">
        <v>1731</v>
      </c>
      <c r="N58" s="55" t="s">
        <v>1766</v>
      </c>
      <c r="O58" s="50"/>
      <c r="P58" s="246" t="s">
        <v>1767</v>
      </c>
    </row>
    <row r="59" spans="1:16" ht="12.75">
      <c r="A59" s="56" t="s">
        <v>2557</v>
      </c>
      <c r="B59" s="57"/>
      <c r="C59" s="58" t="s">
        <v>2444</v>
      </c>
      <c r="D59" s="51" t="s">
        <v>886</v>
      </c>
      <c r="E59" s="59" t="s">
        <v>847</v>
      </c>
      <c r="F59" s="59" t="s">
        <v>887</v>
      </c>
      <c r="G59" s="51" t="s">
        <v>1234</v>
      </c>
      <c r="H59" s="59" t="s">
        <v>1191</v>
      </c>
      <c r="I59" s="161" t="s">
        <v>1226</v>
      </c>
      <c r="J59" s="51" t="s">
        <v>2013</v>
      </c>
      <c r="K59" s="59" t="s">
        <v>1768</v>
      </c>
      <c r="L59" s="161" t="s">
        <v>994</v>
      </c>
      <c r="M59" s="59" t="s">
        <v>1750</v>
      </c>
      <c r="N59" s="59" t="s">
        <v>70</v>
      </c>
      <c r="O59" s="51"/>
      <c r="P59" s="245" t="s">
        <v>1769</v>
      </c>
    </row>
    <row r="60" spans="1:16" ht="12.75">
      <c r="A60" s="52" t="s">
        <v>1452</v>
      </c>
      <c r="B60" s="53">
        <v>53</v>
      </c>
      <c r="C60" s="54" t="s">
        <v>861</v>
      </c>
      <c r="D60" s="50" t="s">
        <v>2398</v>
      </c>
      <c r="E60" s="55" t="s">
        <v>862</v>
      </c>
      <c r="F60" s="55" t="s">
        <v>863</v>
      </c>
      <c r="G60" s="50" t="s">
        <v>1365</v>
      </c>
      <c r="H60" s="55" t="s">
        <v>1103</v>
      </c>
      <c r="I60" s="159" t="s">
        <v>1228</v>
      </c>
      <c r="J60" s="50" t="s">
        <v>2046</v>
      </c>
      <c r="K60" s="55" t="s">
        <v>1770</v>
      </c>
      <c r="L60" s="159" t="s">
        <v>1771</v>
      </c>
      <c r="M60" s="55" t="s">
        <v>1772</v>
      </c>
      <c r="N60" s="55" t="s">
        <v>1955</v>
      </c>
      <c r="O60" s="50" t="s">
        <v>969</v>
      </c>
      <c r="P60" s="246" t="s">
        <v>1773</v>
      </c>
    </row>
    <row r="61" spans="1:16" ht="12.75">
      <c r="A61" s="56" t="s">
        <v>2557</v>
      </c>
      <c r="B61" s="57"/>
      <c r="C61" s="58" t="s">
        <v>2697</v>
      </c>
      <c r="D61" s="51" t="s">
        <v>864</v>
      </c>
      <c r="E61" s="59" t="s">
        <v>169</v>
      </c>
      <c r="F61" s="59" t="s">
        <v>128</v>
      </c>
      <c r="G61" s="51" t="s">
        <v>1981</v>
      </c>
      <c r="H61" s="59" t="s">
        <v>1281</v>
      </c>
      <c r="I61" s="161" t="s">
        <v>1184</v>
      </c>
      <c r="J61" s="51" t="s">
        <v>2047</v>
      </c>
      <c r="K61" s="59" t="s">
        <v>1453</v>
      </c>
      <c r="L61" s="161" t="s">
        <v>141</v>
      </c>
      <c r="M61" s="59" t="s">
        <v>2015</v>
      </c>
      <c r="N61" s="59" t="s">
        <v>827</v>
      </c>
      <c r="O61" s="100"/>
      <c r="P61" s="245" t="s">
        <v>1776</v>
      </c>
    </row>
    <row r="62" spans="1:16" ht="12.75">
      <c r="A62" s="52" t="s">
        <v>1786</v>
      </c>
      <c r="B62" s="53">
        <v>16</v>
      </c>
      <c r="C62" s="54" t="s">
        <v>876</v>
      </c>
      <c r="D62" s="50" t="s">
        <v>115</v>
      </c>
      <c r="E62" s="55" t="s">
        <v>862</v>
      </c>
      <c r="F62" s="55" t="s">
        <v>50</v>
      </c>
      <c r="G62" s="50" t="s">
        <v>1169</v>
      </c>
      <c r="H62" s="55" t="s">
        <v>1202</v>
      </c>
      <c r="I62" s="159" t="s">
        <v>2018</v>
      </c>
      <c r="J62" s="50" t="s">
        <v>2019</v>
      </c>
      <c r="K62" s="55" t="s">
        <v>1777</v>
      </c>
      <c r="L62" s="159" t="s">
        <v>1169</v>
      </c>
      <c r="M62" s="55" t="s">
        <v>1778</v>
      </c>
      <c r="N62" s="55" t="s">
        <v>1264</v>
      </c>
      <c r="O62" s="50"/>
      <c r="P62" s="246" t="s">
        <v>1779</v>
      </c>
    </row>
    <row r="63" spans="1:16" ht="12.75">
      <c r="A63" s="56" t="s">
        <v>2566</v>
      </c>
      <c r="B63" s="57"/>
      <c r="C63" s="58" t="s">
        <v>2702</v>
      </c>
      <c r="D63" s="51" t="s">
        <v>142</v>
      </c>
      <c r="E63" s="59" t="s">
        <v>147</v>
      </c>
      <c r="F63" s="59" t="s">
        <v>118</v>
      </c>
      <c r="G63" s="51" t="s">
        <v>1203</v>
      </c>
      <c r="H63" s="59" t="s">
        <v>171</v>
      </c>
      <c r="I63" s="161" t="s">
        <v>83</v>
      </c>
      <c r="J63" s="51" t="s">
        <v>2020</v>
      </c>
      <c r="K63" s="59" t="s">
        <v>2042</v>
      </c>
      <c r="L63" s="161" t="s">
        <v>995</v>
      </c>
      <c r="M63" s="59" t="s">
        <v>1454</v>
      </c>
      <c r="N63" s="59" t="s">
        <v>1838</v>
      </c>
      <c r="O63" s="51"/>
      <c r="P63" s="245" t="s">
        <v>1780</v>
      </c>
    </row>
    <row r="64" spans="1:16" ht="12.75">
      <c r="A64" s="52" t="s">
        <v>1455</v>
      </c>
      <c r="B64" s="53">
        <v>20</v>
      </c>
      <c r="C64" s="54" t="s">
        <v>47</v>
      </c>
      <c r="D64" s="50" t="s">
        <v>867</v>
      </c>
      <c r="E64" s="55" t="s">
        <v>2381</v>
      </c>
      <c r="F64" s="55" t="s">
        <v>66</v>
      </c>
      <c r="G64" s="50" t="s">
        <v>1220</v>
      </c>
      <c r="H64" s="55" t="s">
        <v>1221</v>
      </c>
      <c r="I64" s="159" t="s">
        <v>2035</v>
      </c>
      <c r="J64" s="50" t="s">
        <v>1187</v>
      </c>
      <c r="K64" s="55" t="s">
        <v>1781</v>
      </c>
      <c r="L64" s="159" t="s">
        <v>1244</v>
      </c>
      <c r="M64" s="55" t="s">
        <v>1782</v>
      </c>
      <c r="N64" s="55" t="s">
        <v>1783</v>
      </c>
      <c r="O64" s="50"/>
      <c r="P64" s="246" t="s">
        <v>1784</v>
      </c>
    </row>
    <row r="65" spans="1:16" ht="12.75">
      <c r="A65" s="56" t="s">
        <v>2566</v>
      </c>
      <c r="B65" s="57"/>
      <c r="C65" s="58" t="s">
        <v>2697</v>
      </c>
      <c r="D65" s="51" t="s">
        <v>85</v>
      </c>
      <c r="E65" s="59" t="s">
        <v>177</v>
      </c>
      <c r="F65" s="59" t="s">
        <v>868</v>
      </c>
      <c r="G65" s="51" t="s">
        <v>1367</v>
      </c>
      <c r="H65" s="59" t="s">
        <v>1223</v>
      </c>
      <c r="I65" s="161" t="s">
        <v>1984</v>
      </c>
      <c r="J65" s="51" t="s">
        <v>2036</v>
      </c>
      <c r="K65" s="59" t="s">
        <v>1188</v>
      </c>
      <c r="L65" s="161" t="s">
        <v>2499</v>
      </c>
      <c r="M65" s="59" t="s">
        <v>1799</v>
      </c>
      <c r="N65" s="59" t="s">
        <v>1456</v>
      </c>
      <c r="O65" s="51"/>
      <c r="P65" s="245" t="s">
        <v>1785</v>
      </c>
    </row>
    <row r="66" spans="1:16" ht="12.75">
      <c r="A66" s="52" t="s">
        <v>1795</v>
      </c>
      <c r="B66" s="53">
        <v>17</v>
      </c>
      <c r="C66" s="54" t="s">
        <v>2475</v>
      </c>
      <c r="D66" s="50" t="s">
        <v>939</v>
      </c>
      <c r="E66" s="55" t="s">
        <v>940</v>
      </c>
      <c r="F66" s="55" t="s">
        <v>99</v>
      </c>
      <c r="G66" s="50" t="s">
        <v>1217</v>
      </c>
      <c r="H66" s="55" t="s">
        <v>1218</v>
      </c>
      <c r="I66" s="159" t="s">
        <v>1120</v>
      </c>
      <c r="J66" s="50" t="s">
        <v>2024</v>
      </c>
      <c r="K66" s="55" t="s">
        <v>1787</v>
      </c>
      <c r="L66" s="159" t="s">
        <v>1788</v>
      </c>
      <c r="M66" s="55" t="s">
        <v>1789</v>
      </c>
      <c r="N66" s="55" t="s">
        <v>1231</v>
      </c>
      <c r="O66" s="50"/>
      <c r="P66" s="246" t="s">
        <v>1790</v>
      </c>
    </row>
    <row r="67" spans="1:16" ht="12.75">
      <c r="A67" s="56" t="s">
        <v>2560</v>
      </c>
      <c r="B67" s="57"/>
      <c r="C67" s="58" t="s">
        <v>2719</v>
      </c>
      <c r="D67" s="51" t="s">
        <v>2428</v>
      </c>
      <c r="E67" s="59" t="s">
        <v>941</v>
      </c>
      <c r="F67" s="59" t="s">
        <v>112</v>
      </c>
      <c r="G67" s="51" t="s">
        <v>1262</v>
      </c>
      <c r="H67" s="59" t="s">
        <v>1219</v>
      </c>
      <c r="I67" s="161" t="s">
        <v>1219</v>
      </c>
      <c r="J67" s="51" t="s">
        <v>2023</v>
      </c>
      <c r="K67" s="59" t="s">
        <v>168</v>
      </c>
      <c r="L67" s="161" t="s">
        <v>996</v>
      </c>
      <c r="M67" s="59" t="s">
        <v>1276</v>
      </c>
      <c r="N67" s="59" t="s">
        <v>906</v>
      </c>
      <c r="O67" s="51"/>
      <c r="P67" s="245" t="s">
        <v>1791</v>
      </c>
    </row>
    <row r="68" spans="1:16" ht="12.75">
      <c r="A68" s="52" t="s">
        <v>997</v>
      </c>
      <c r="B68" s="53">
        <v>77</v>
      </c>
      <c r="C68" s="54" t="s">
        <v>2403</v>
      </c>
      <c r="D68" s="50" t="s">
        <v>178</v>
      </c>
      <c r="E68" s="55" t="s">
        <v>117</v>
      </c>
      <c r="F68" s="55" t="s">
        <v>2388</v>
      </c>
      <c r="G68" s="50" t="s">
        <v>1236</v>
      </c>
      <c r="H68" s="55" t="s">
        <v>1237</v>
      </c>
      <c r="I68" s="159" t="s">
        <v>2035</v>
      </c>
      <c r="J68" s="50" t="s">
        <v>2039</v>
      </c>
      <c r="K68" s="55" t="s">
        <v>1800</v>
      </c>
      <c r="L68" s="159" t="s">
        <v>1801</v>
      </c>
      <c r="M68" s="55" t="s">
        <v>1802</v>
      </c>
      <c r="N68" s="55" t="s">
        <v>1803</v>
      </c>
      <c r="O68" s="50"/>
      <c r="P68" s="246" t="s">
        <v>1804</v>
      </c>
    </row>
    <row r="69" spans="1:16" ht="12.75">
      <c r="A69" s="56" t="s">
        <v>2564</v>
      </c>
      <c r="B69" s="57"/>
      <c r="C69" s="58" t="s">
        <v>2738</v>
      </c>
      <c r="D69" s="51" t="s">
        <v>938</v>
      </c>
      <c r="E69" s="59" t="s">
        <v>119</v>
      </c>
      <c r="F69" s="59" t="s">
        <v>84</v>
      </c>
      <c r="G69" s="51" t="s">
        <v>2036</v>
      </c>
      <c r="H69" s="59" t="s">
        <v>1238</v>
      </c>
      <c r="I69" s="161" t="s">
        <v>2419</v>
      </c>
      <c r="J69" s="51" t="s">
        <v>1213</v>
      </c>
      <c r="K69" s="59" t="s">
        <v>85</v>
      </c>
      <c r="L69" s="161" t="s">
        <v>998</v>
      </c>
      <c r="M69" s="59" t="s">
        <v>1460</v>
      </c>
      <c r="N69" s="59" t="s">
        <v>1850</v>
      </c>
      <c r="O69" s="51"/>
      <c r="P69" s="245" t="s">
        <v>1805</v>
      </c>
    </row>
    <row r="70" spans="1:16" ht="12.75">
      <c r="A70" s="52" t="s">
        <v>999</v>
      </c>
      <c r="B70" s="53">
        <v>50</v>
      </c>
      <c r="C70" s="54" t="s">
        <v>2683</v>
      </c>
      <c r="D70" s="50" t="s">
        <v>889</v>
      </c>
      <c r="E70" s="55" t="s">
        <v>890</v>
      </c>
      <c r="F70" s="55" t="s">
        <v>891</v>
      </c>
      <c r="G70" s="50" t="s">
        <v>1192</v>
      </c>
      <c r="H70" s="55" t="s">
        <v>1193</v>
      </c>
      <c r="I70" s="159" t="s">
        <v>2014</v>
      </c>
      <c r="J70" s="50" t="s">
        <v>2347</v>
      </c>
      <c r="K70" s="55" t="s">
        <v>1792</v>
      </c>
      <c r="L70" s="159" t="s">
        <v>1224</v>
      </c>
      <c r="M70" s="55" t="s">
        <v>1770</v>
      </c>
      <c r="N70" s="55" t="s">
        <v>1793</v>
      </c>
      <c r="O70" s="50" t="s">
        <v>969</v>
      </c>
      <c r="P70" s="246" t="s">
        <v>1000</v>
      </c>
    </row>
    <row r="71" spans="1:16" ht="12.75">
      <c r="A71" s="56" t="s">
        <v>2557</v>
      </c>
      <c r="B71" s="57"/>
      <c r="C71" s="58" t="s">
        <v>2697</v>
      </c>
      <c r="D71" s="51" t="s">
        <v>892</v>
      </c>
      <c r="E71" s="59" t="s">
        <v>893</v>
      </c>
      <c r="F71" s="59" t="s">
        <v>51</v>
      </c>
      <c r="G71" s="51" t="s">
        <v>170</v>
      </c>
      <c r="H71" s="59" t="s">
        <v>1194</v>
      </c>
      <c r="I71" s="161" t="s">
        <v>1157</v>
      </c>
      <c r="J71" s="51" t="s">
        <v>2015</v>
      </c>
      <c r="K71" s="59" t="s">
        <v>1457</v>
      </c>
      <c r="L71" s="161" t="s">
        <v>1001</v>
      </c>
      <c r="M71" s="59" t="s">
        <v>1458</v>
      </c>
      <c r="N71" s="59" t="s">
        <v>1751</v>
      </c>
      <c r="O71" s="51"/>
      <c r="P71" s="245" t="s">
        <v>1002</v>
      </c>
    </row>
    <row r="72" spans="1:16" ht="12.75">
      <c r="A72" s="52" t="s">
        <v>1003</v>
      </c>
      <c r="B72" s="53">
        <v>69</v>
      </c>
      <c r="C72" s="54" t="s">
        <v>949</v>
      </c>
      <c r="D72" s="50" t="s">
        <v>950</v>
      </c>
      <c r="E72" s="55" t="s">
        <v>862</v>
      </c>
      <c r="F72" s="55" t="s">
        <v>2400</v>
      </c>
      <c r="G72" s="50" t="s">
        <v>1239</v>
      </c>
      <c r="H72" s="55" t="s">
        <v>1240</v>
      </c>
      <c r="I72" s="159" t="s">
        <v>121</v>
      </c>
      <c r="J72" s="50" t="s">
        <v>2027</v>
      </c>
      <c r="K72" s="55" t="s">
        <v>1806</v>
      </c>
      <c r="L72" s="159" t="s">
        <v>1807</v>
      </c>
      <c r="M72" s="55" t="s">
        <v>1808</v>
      </c>
      <c r="N72" s="55" t="s">
        <v>2077</v>
      </c>
      <c r="O72" s="50"/>
      <c r="P72" s="246" t="s">
        <v>1809</v>
      </c>
    </row>
    <row r="73" spans="1:16" ht="12.75">
      <c r="A73" s="56" t="s">
        <v>2553</v>
      </c>
      <c r="B73" s="57"/>
      <c r="C73" s="58" t="s">
        <v>2764</v>
      </c>
      <c r="D73" s="51" t="s">
        <v>951</v>
      </c>
      <c r="E73" s="59" t="s">
        <v>952</v>
      </c>
      <c r="F73" s="59" t="s">
        <v>953</v>
      </c>
      <c r="G73" s="51" t="s">
        <v>1366</v>
      </c>
      <c r="H73" s="59" t="s">
        <v>167</v>
      </c>
      <c r="I73" s="161" t="s">
        <v>1983</v>
      </c>
      <c r="J73" s="51" t="s">
        <v>2028</v>
      </c>
      <c r="K73" s="59" t="s">
        <v>948</v>
      </c>
      <c r="L73" s="161" t="s">
        <v>143</v>
      </c>
      <c r="M73" s="59" t="s">
        <v>1462</v>
      </c>
      <c r="N73" s="59" t="s">
        <v>1463</v>
      </c>
      <c r="O73" s="51"/>
      <c r="P73" s="245" t="s">
        <v>1810</v>
      </c>
    </row>
    <row r="74" spans="1:16" ht="12.75">
      <c r="A74" s="52" t="s">
        <v>1004</v>
      </c>
      <c r="B74" s="53">
        <v>51</v>
      </c>
      <c r="C74" s="54" t="s">
        <v>918</v>
      </c>
      <c r="D74" s="50" t="s">
        <v>919</v>
      </c>
      <c r="E74" s="55" t="s">
        <v>920</v>
      </c>
      <c r="F74" s="55" t="s">
        <v>49</v>
      </c>
      <c r="G74" s="50" t="s">
        <v>1227</v>
      </c>
      <c r="H74" s="55" t="s">
        <v>1228</v>
      </c>
      <c r="I74" s="159" t="s">
        <v>2472</v>
      </c>
      <c r="J74" s="50" t="s">
        <v>2025</v>
      </c>
      <c r="K74" s="55" t="s">
        <v>1811</v>
      </c>
      <c r="L74" s="159" t="s">
        <v>1812</v>
      </c>
      <c r="M74" s="55" t="s">
        <v>1813</v>
      </c>
      <c r="N74" s="55" t="s">
        <v>93</v>
      </c>
      <c r="O74" s="50"/>
      <c r="P74" s="246" t="s">
        <v>1814</v>
      </c>
    </row>
    <row r="75" spans="1:16" ht="12.75">
      <c r="A75" s="56" t="s">
        <v>2565</v>
      </c>
      <c r="B75" s="57"/>
      <c r="C75" s="58" t="s">
        <v>285</v>
      </c>
      <c r="D75" s="51" t="s">
        <v>168</v>
      </c>
      <c r="E75" s="59" t="s">
        <v>2501</v>
      </c>
      <c r="F75" s="59" t="s">
        <v>2428</v>
      </c>
      <c r="G75" s="51" t="s">
        <v>2507</v>
      </c>
      <c r="H75" s="59" t="s">
        <v>1229</v>
      </c>
      <c r="I75" s="161" t="s">
        <v>1203</v>
      </c>
      <c r="J75" s="51" t="s">
        <v>2026</v>
      </c>
      <c r="K75" s="59" t="s">
        <v>1851</v>
      </c>
      <c r="L75" s="161" t="s">
        <v>1005</v>
      </c>
      <c r="M75" s="59" t="s">
        <v>1464</v>
      </c>
      <c r="N75" s="59" t="s">
        <v>1464</v>
      </c>
      <c r="O75" s="51"/>
      <c r="P75" s="245" t="s">
        <v>1815</v>
      </c>
    </row>
    <row r="76" spans="1:16" ht="12.75">
      <c r="A76" s="52" t="s">
        <v>1006</v>
      </c>
      <c r="B76" s="53">
        <v>19</v>
      </c>
      <c r="C76" s="54" t="s">
        <v>2477</v>
      </c>
      <c r="D76" s="50" t="s">
        <v>2195</v>
      </c>
      <c r="E76" s="55" t="s">
        <v>67</v>
      </c>
      <c r="F76" s="55" t="s">
        <v>113</v>
      </c>
      <c r="G76" s="50" t="s">
        <v>1257</v>
      </c>
      <c r="H76" s="55" t="s">
        <v>1258</v>
      </c>
      <c r="I76" s="159" t="s">
        <v>2032</v>
      </c>
      <c r="J76" s="50" t="s">
        <v>2043</v>
      </c>
      <c r="K76" s="55" t="s">
        <v>1816</v>
      </c>
      <c r="L76" s="159" t="s">
        <v>2098</v>
      </c>
      <c r="M76" s="55" t="s">
        <v>1817</v>
      </c>
      <c r="N76" s="55" t="s">
        <v>1818</v>
      </c>
      <c r="O76" s="50"/>
      <c r="P76" s="246" t="s">
        <v>1819</v>
      </c>
    </row>
    <row r="77" spans="1:16" ht="12.75">
      <c r="A77" s="56" t="s">
        <v>2560</v>
      </c>
      <c r="B77" s="57"/>
      <c r="C77" s="58" t="s">
        <v>2444</v>
      </c>
      <c r="D77" s="51" t="s">
        <v>2419</v>
      </c>
      <c r="E77" s="59" t="s">
        <v>112</v>
      </c>
      <c r="F77" s="59" t="s">
        <v>2196</v>
      </c>
      <c r="G77" s="51" t="s">
        <v>1369</v>
      </c>
      <c r="H77" s="59" t="s">
        <v>1259</v>
      </c>
      <c r="I77" s="161" t="s">
        <v>84</v>
      </c>
      <c r="J77" s="51" t="s">
        <v>85</v>
      </c>
      <c r="K77" s="59" t="s">
        <v>1213</v>
      </c>
      <c r="L77" s="161" t="s">
        <v>1213</v>
      </c>
      <c r="M77" s="59" t="s">
        <v>177</v>
      </c>
      <c r="N77" s="59" t="s">
        <v>2045</v>
      </c>
      <c r="O77" s="51"/>
      <c r="P77" s="245" t="s">
        <v>1821</v>
      </c>
    </row>
    <row r="78" spans="1:16" ht="12.75">
      <c r="A78" s="52" t="s">
        <v>1007</v>
      </c>
      <c r="B78" s="53">
        <v>93</v>
      </c>
      <c r="C78" s="54" t="s">
        <v>2421</v>
      </c>
      <c r="D78" s="50" t="s">
        <v>58</v>
      </c>
      <c r="E78" s="55" t="s">
        <v>862</v>
      </c>
      <c r="F78" s="55" t="s">
        <v>897</v>
      </c>
      <c r="G78" s="50" t="s">
        <v>1241</v>
      </c>
      <c r="H78" s="55" t="s">
        <v>1242</v>
      </c>
      <c r="I78" s="159" t="s">
        <v>1132</v>
      </c>
      <c r="J78" s="50" t="s">
        <v>2037</v>
      </c>
      <c r="K78" s="55" t="s">
        <v>1824</v>
      </c>
      <c r="L78" s="159" t="s">
        <v>103</v>
      </c>
      <c r="M78" s="55" t="s">
        <v>1808</v>
      </c>
      <c r="N78" s="55" t="s">
        <v>1825</v>
      </c>
      <c r="O78" s="50" t="s">
        <v>969</v>
      </c>
      <c r="P78" s="246" t="s">
        <v>1826</v>
      </c>
    </row>
    <row r="79" spans="1:16" ht="12.75">
      <c r="A79" s="56" t="s">
        <v>2557</v>
      </c>
      <c r="B79" s="57"/>
      <c r="C79" s="58" t="s">
        <v>2466</v>
      </c>
      <c r="D79" s="51" t="s">
        <v>898</v>
      </c>
      <c r="E79" s="59" t="s">
        <v>169</v>
      </c>
      <c r="F79" s="59" t="s">
        <v>2413</v>
      </c>
      <c r="G79" s="51" t="s">
        <v>1265</v>
      </c>
      <c r="H79" s="59" t="s">
        <v>1243</v>
      </c>
      <c r="I79" s="161" t="s">
        <v>1985</v>
      </c>
      <c r="J79" s="51" t="s">
        <v>2038</v>
      </c>
      <c r="K79" s="59" t="s">
        <v>1468</v>
      </c>
      <c r="L79" s="161" t="s">
        <v>1008</v>
      </c>
      <c r="M79" s="59" t="s">
        <v>1462</v>
      </c>
      <c r="N79" s="59" t="s">
        <v>1469</v>
      </c>
      <c r="O79" s="51"/>
      <c r="P79" s="245" t="s">
        <v>1827</v>
      </c>
    </row>
    <row r="80" spans="1:16" ht="12.75">
      <c r="A80" s="52" t="s">
        <v>1009</v>
      </c>
      <c r="B80" s="53">
        <v>1</v>
      </c>
      <c r="C80" s="54" t="s">
        <v>2386</v>
      </c>
      <c r="D80" s="50" t="s">
        <v>2381</v>
      </c>
      <c r="E80" s="55" t="s">
        <v>2433</v>
      </c>
      <c r="F80" s="55" t="s">
        <v>148</v>
      </c>
      <c r="G80" s="50" t="s">
        <v>1186</v>
      </c>
      <c r="H80" s="55" t="s">
        <v>1187</v>
      </c>
      <c r="I80" s="159" t="s">
        <v>1120</v>
      </c>
      <c r="J80" s="50" t="s">
        <v>2347</v>
      </c>
      <c r="K80" s="55" t="s">
        <v>1796</v>
      </c>
      <c r="L80" s="159" t="s">
        <v>1797</v>
      </c>
      <c r="M80" s="55" t="s">
        <v>1798</v>
      </c>
      <c r="N80" s="55" t="s">
        <v>1111</v>
      </c>
      <c r="O80" s="50" t="s">
        <v>967</v>
      </c>
      <c r="P80" s="246" t="s">
        <v>1010</v>
      </c>
    </row>
    <row r="81" spans="1:16" ht="12.75">
      <c r="A81" s="56" t="s">
        <v>2544</v>
      </c>
      <c r="B81" s="57"/>
      <c r="C81" s="58" t="s">
        <v>2586</v>
      </c>
      <c r="D81" s="51" t="s">
        <v>2499</v>
      </c>
      <c r="E81" s="59" t="s">
        <v>2499</v>
      </c>
      <c r="F81" s="59" t="s">
        <v>888</v>
      </c>
      <c r="G81" s="51" t="s">
        <v>1188</v>
      </c>
      <c r="H81" s="59" t="s">
        <v>142</v>
      </c>
      <c r="I81" s="161" t="s">
        <v>1219</v>
      </c>
      <c r="J81" s="51" t="s">
        <v>1203</v>
      </c>
      <c r="K81" s="59" t="s">
        <v>1459</v>
      </c>
      <c r="L81" s="161" t="s">
        <v>2009</v>
      </c>
      <c r="M81" s="59" t="s">
        <v>906</v>
      </c>
      <c r="N81" s="59" t="s">
        <v>934</v>
      </c>
      <c r="O81" s="51"/>
      <c r="P81" s="245" t="s">
        <v>1011</v>
      </c>
    </row>
    <row r="82" spans="1:16" ht="12.75">
      <c r="A82" s="52" t="s">
        <v>1012</v>
      </c>
      <c r="B82" s="53">
        <v>64</v>
      </c>
      <c r="C82" s="54" t="s">
        <v>2685</v>
      </c>
      <c r="D82" s="50" t="s">
        <v>2401</v>
      </c>
      <c r="E82" s="55" t="s">
        <v>930</v>
      </c>
      <c r="F82" s="55" t="s">
        <v>136</v>
      </c>
      <c r="G82" s="50" t="s">
        <v>1224</v>
      </c>
      <c r="H82" s="55" t="s">
        <v>1225</v>
      </c>
      <c r="I82" s="159" t="s">
        <v>2029</v>
      </c>
      <c r="J82" s="50" t="s">
        <v>2030</v>
      </c>
      <c r="K82" s="55" t="s">
        <v>1764</v>
      </c>
      <c r="L82" s="159" t="s">
        <v>1828</v>
      </c>
      <c r="M82" s="55" t="s">
        <v>1829</v>
      </c>
      <c r="N82" s="55" t="s">
        <v>1830</v>
      </c>
      <c r="O82" s="50" t="s">
        <v>969</v>
      </c>
      <c r="P82" s="246" t="s">
        <v>1013</v>
      </c>
    </row>
    <row r="83" spans="1:16" ht="12.75">
      <c r="A83" s="56" t="s">
        <v>2557</v>
      </c>
      <c r="B83" s="57"/>
      <c r="C83" s="58" t="s">
        <v>7</v>
      </c>
      <c r="D83" s="51" t="s">
        <v>931</v>
      </c>
      <c r="E83" s="59" t="s">
        <v>932</v>
      </c>
      <c r="F83" s="59" t="s">
        <v>143</v>
      </c>
      <c r="G83" s="51" t="s">
        <v>2038</v>
      </c>
      <c r="H83" s="59" t="s">
        <v>1226</v>
      </c>
      <c r="I83" s="161" t="s">
        <v>892</v>
      </c>
      <c r="J83" s="51" t="s">
        <v>2031</v>
      </c>
      <c r="K83" s="59" t="s">
        <v>1768</v>
      </c>
      <c r="L83" s="161" t="s">
        <v>1014</v>
      </c>
      <c r="M83" s="59" t="s">
        <v>1470</v>
      </c>
      <c r="N83" s="59" t="s">
        <v>1471</v>
      </c>
      <c r="O83" s="51"/>
      <c r="P83" s="245" t="s">
        <v>1015</v>
      </c>
    </row>
    <row r="84" spans="1:16" ht="12.75">
      <c r="A84" s="52" t="s">
        <v>1016</v>
      </c>
      <c r="B84" s="53">
        <v>70</v>
      </c>
      <c r="C84" s="54" t="s">
        <v>914</v>
      </c>
      <c r="D84" s="50" t="s">
        <v>81</v>
      </c>
      <c r="E84" s="55" t="s">
        <v>115</v>
      </c>
      <c r="F84" s="55" t="s">
        <v>54</v>
      </c>
      <c r="G84" s="50" t="s">
        <v>1230</v>
      </c>
      <c r="H84" s="55" t="s">
        <v>1231</v>
      </c>
      <c r="I84" s="159" t="s">
        <v>2032</v>
      </c>
      <c r="J84" s="50" t="s">
        <v>2033</v>
      </c>
      <c r="K84" s="55" t="s">
        <v>1831</v>
      </c>
      <c r="L84" s="159" t="s">
        <v>1277</v>
      </c>
      <c r="M84" s="55" t="s">
        <v>1832</v>
      </c>
      <c r="N84" s="55" t="s">
        <v>1189</v>
      </c>
      <c r="O84" s="50" t="s">
        <v>969</v>
      </c>
      <c r="P84" s="246" t="s">
        <v>1833</v>
      </c>
    </row>
    <row r="85" spans="1:16" ht="12.75">
      <c r="A85" s="56" t="s">
        <v>2558</v>
      </c>
      <c r="B85" s="57"/>
      <c r="C85" s="58" t="s">
        <v>2589</v>
      </c>
      <c r="D85" s="51" t="s">
        <v>915</v>
      </c>
      <c r="E85" s="59" t="s">
        <v>916</v>
      </c>
      <c r="F85" s="59" t="s">
        <v>917</v>
      </c>
      <c r="G85" s="51" t="s">
        <v>1368</v>
      </c>
      <c r="H85" s="59" t="s">
        <v>1232</v>
      </c>
      <c r="I85" s="161" t="s">
        <v>2166</v>
      </c>
      <c r="J85" s="51" t="s">
        <v>2034</v>
      </c>
      <c r="K85" s="59" t="s">
        <v>1472</v>
      </c>
      <c r="L85" s="161" t="s">
        <v>1017</v>
      </c>
      <c r="M85" s="59" t="s">
        <v>1473</v>
      </c>
      <c r="N85" s="59" t="s">
        <v>1474</v>
      </c>
      <c r="O85" s="51"/>
      <c r="P85" s="245" t="s">
        <v>1834</v>
      </c>
    </row>
    <row r="86" spans="1:16" ht="12.75">
      <c r="A86" s="52" t="s">
        <v>1018</v>
      </c>
      <c r="B86" s="53">
        <v>95</v>
      </c>
      <c r="C86" s="54" t="s">
        <v>954</v>
      </c>
      <c r="D86" s="50" t="s">
        <v>955</v>
      </c>
      <c r="E86" s="55" t="s">
        <v>956</v>
      </c>
      <c r="F86" s="55" t="s">
        <v>145</v>
      </c>
      <c r="G86" s="50" t="s">
        <v>1263</v>
      </c>
      <c r="H86" s="55" t="s">
        <v>1264</v>
      </c>
      <c r="I86" s="159" t="s">
        <v>1173</v>
      </c>
      <c r="J86" s="50" t="s">
        <v>1174</v>
      </c>
      <c r="K86" s="55" t="s">
        <v>1477</v>
      </c>
      <c r="L86" s="159" t="s">
        <v>1330</v>
      </c>
      <c r="M86" s="55" t="s">
        <v>1753</v>
      </c>
      <c r="N86" s="55" t="s">
        <v>1478</v>
      </c>
      <c r="O86" s="50"/>
      <c r="P86" s="246" t="s">
        <v>1479</v>
      </c>
    </row>
    <row r="87" spans="1:16" ht="12.75">
      <c r="A87" s="56" t="s">
        <v>2557</v>
      </c>
      <c r="B87" s="57"/>
      <c r="C87" s="58" t="s">
        <v>2697</v>
      </c>
      <c r="D87" s="51" t="s">
        <v>957</v>
      </c>
      <c r="E87" s="59" t="s">
        <v>958</v>
      </c>
      <c r="F87" s="59" t="s">
        <v>70</v>
      </c>
      <c r="G87" s="51" t="s">
        <v>957</v>
      </c>
      <c r="H87" s="59" t="s">
        <v>1265</v>
      </c>
      <c r="I87" s="161" t="s">
        <v>1989</v>
      </c>
      <c r="J87" s="51" t="s">
        <v>2064</v>
      </c>
      <c r="K87" s="59" t="s">
        <v>1480</v>
      </c>
      <c r="L87" s="161" t="s">
        <v>1462</v>
      </c>
      <c r="M87" s="59" t="s">
        <v>1461</v>
      </c>
      <c r="N87" s="59" t="s">
        <v>1481</v>
      </c>
      <c r="O87" s="51"/>
      <c r="P87" s="245" t="s">
        <v>1482</v>
      </c>
    </row>
    <row r="88" spans="1:16" ht="12.75">
      <c r="A88" s="52" t="s">
        <v>1475</v>
      </c>
      <c r="B88" s="53">
        <v>74</v>
      </c>
      <c r="C88" s="54" t="s">
        <v>2482</v>
      </c>
      <c r="D88" s="50" t="s">
        <v>942</v>
      </c>
      <c r="E88" s="55" t="s">
        <v>2406</v>
      </c>
      <c r="F88" s="55" t="s">
        <v>97</v>
      </c>
      <c r="G88" s="50" t="s">
        <v>1267</v>
      </c>
      <c r="H88" s="55" t="s">
        <v>1268</v>
      </c>
      <c r="I88" s="159" t="s">
        <v>2051</v>
      </c>
      <c r="J88" s="50" t="s">
        <v>2025</v>
      </c>
      <c r="K88" s="55" t="s">
        <v>1835</v>
      </c>
      <c r="L88" s="159" t="s">
        <v>1146</v>
      </c>
      <c r="M88" s="55" t="s">
        <v>1836</v>
      </c>
      <c r="N88" s="55" t="s">
        <v>1837</v>
      </c>
      <c r="O88" s="50" t="s">
        <v>969</v>
      </c>
      <c r="P88" s="246" t="s">
        <v>1019</v>
      </c>
    </row>
    <row r="89" spans="1:16" ht="12.75">
      <c r="A89" s="56" t="s">
        <v>2564</v>
      </c>
      <c r="B89" s="57"/>
      <c r="C89" s="58" t="s">
        <v>13</v>
      </c>
      <c r="D89" s="51" t="s">
        <v>943</v>
      </c>
      <c r="E89" s="59" t="s">
        <v>2507</v>
      </c>
      <c r="F89" s="59" t="s">
        <v>944</v>
      </c>
      <c r="G89" s="51" t="s">
        <v>1372</v>
      </c>
      <c r="H89" s="59" t="s">
        <v>1269</v>
      </c>
      <c r="I89" s="161" t="s">
        <v>1238</v>
      </c>
      <c r="J89" s="51" t="s">
        <v>168</v>
      </c>
      <c r="K89" s="59" t="s">
        <v>1476</v>
      </c>
      <c r="L89" s="161" t="s">
        <v>1020</v>
      </c>
      <c r="M89" s="59" t="s">
        <v>2500</v>
      </c>
      <c r="N89" s="59" t="s">
        <v>1460</v>
      </c>
      <c r="O89" s="51"/>
      <c r="P89" s="245" t="s">
        <v>1021</v>
      </c>
    </row>
    <row r="90" spans="1:16" ht="12.75">
      <c r="A90" s="52" t="s">
        <v>1022</v>
      </c>
      <c r="B90" s="53">
        <v>91</v>
      </c>
      <c r="C90" s="54" t="s">
        <v>921</v>
      </c>
      <c r="D90" s="50" t="s">
        <v>890</v>
      </c>
      <c r="E90" s="55" t="s">
        <v>77</v>
      </c>
      <c r="F90" s="55" t="s">
        <v>922</v>
      </c>
      <c r="G90" s="50" t="s">
        <v>1208</v>
      </c>
      <c r="H90" s="55" t="s">
        <v>1187</v>
      </c>
      <c r="I90" s="159" t="s">
        <v>1231</v>
      </c>
      <c r="J90" s="50" t="s">
        <v>2016</v>
      </c>
      <c r="K90" s="55" t="s">
        <v>1822</v>
      </c>
      <c r="L90" s="159" t="s">
        <v>1117</v>
      </c>
      <c r="M90" s="55" t="s">
        <v>1823</v>
      </c>
      <c r="N90" s="55" t="s">
        <v>1105</v>
      </c>
      <c r="O90" s="50" t="s">
        <v>1646</v>
      </c>
      <c r="P90" s="246" t="s">
        <v>1023</v>
      </c>
    </row>
    <row r="91" spans="1:16" ht="12.75">
      <c r="A91" s="56" t="s">
        <v>2558</v>
      </c>
      <c r="B91" s="57"/>
      <c r="C91" s="58" t="s">
        <v>2719</v>
      </c>
      <c r="D91" s="51" t="s">
        <v>923</v>
      </c>
      <c r="E91" s="59" t="s">
        <v>924</v>
      </c>
      <c r="F91" s="59" t="s">
        <v>125</v>
      </c>
      <c r="G91" s="51" t="s">
        <v>1209</v>
      </c>
      <c r="H91" s="59" t="s">
        <v>1210</v>
      </c>
      <c r="I91" s="161" t="s">
        <v>1968</v>
      </c>
      <c r="J91" s="51" t="s">
        <v>2017</v>
      </c>
      <c r="K91" s="59" t="s">
        <v>1465</v>
      </c>
      <c r="L91" s="161" t="s">
        <v>1947</v>
      </c>
      <c r="M91" s="59" t="s">
        <v>1466</v>
      </c>
      <c r="N91" s="59" t="s">
        <v>1467</v>
      </c>
      <c r="O91" s="51"/>
      <c r="P91" s="245" t="s">
        <v>1024</v>
      </c>
    </row>
    <row r="92" spans="1:16" ht="12.75">
      <c r="A92" s="52" t="s">
        <v>1483</v>
      </c>
      <c r="B92" s="53">
        <v>72</v>
      </c>
      <c r="C92" s="54" t="s">
        <v>2479</v>
      </c>
      <c r="D92" s="50" t="s">
        <v>178</v>
      </c>
      <c r="E92" s="55" t="s">
        <v>2412</v>
      </c>
      <c r="F92" s="55" t="s">
        <v>95</v>
      </c>
      <c r="G92" s="50" t="s">
        <v>1255</v>
      </c>
      <c r="H92" s="55" t="s">
        <v>1256</v>
      </c>
      <c r="I92" s="159" t="s">
        <v>2061</v>
      </c>
      <c r="J92" s="50" t="s">
        <v>2062</v>
      </c>
      <c r="K92" s="55" t="s">
        <v>1839</v>
      </c>
      <c r="L92" s="159" t="s">
        <v>2076</v>
      </c>
      <c r="M92" s="55" t="s">
        <v>1840</v>
      </c>
      <c r="N92" s="55" t="s">
        <v>1189</v>
      </c>
      <c r="O92" s="50"/>
      <c r="P92" s="246" t="s">
        <v>1841</v>
      </c>
    </row>
    <row r="93" spans="1:16" ht="12.75">
      <c r="A93" s="56" t="s">
        <v>2562</v>
      </c>
      <c r="B93" s="57"/>
      <c r="C93" s="58" t="s">
        <v>2563</v>
      </c>
      <c r="D93" s="51" t="s">
        <v>933</v>
      </c>
      <c r="E93" s="59" t="s">
        <v>150</v>
      </c>
      <c r="F93" s="59" t="s">
        <v>934</v>
      </c>
      <c r="G93" s="51" t="s">
        <v>174</v>
      </c>
      <c r="H93" s="59" t="s">
        <v>1222</v>
      </c>
      <c r="I93" s="161" t="s">
        <v>1988</v>
      </c>
      <c r="J93" s="51" t="s">
        <v>2063</v>
      </c>
      <c r="K93" s="59" t="s">
        <v>1370</v>
      </c>
      <c r="L93" s="161" t="s">
        <v>171</v>
      </c>
      <c r="M93" s="59" t="s">
        <v>1219</v>
      </c>
      <c r="N93" s="59" t="s">
        <v>2020</v>
      </c>
      <c r="O93" s="51"/>
      <c r="P93" s="245" t="s">
        <v>1843</v>
      </c>
    </row>
    <row r="94" spans="1:16" ht="12.75">
      <c r="A94" s="52" t="s">
        <v>1484</v>
      </c>
      <c r="B94" s="53">
        <v>18</v>
      </c>
      <c r="C94" s="54" t="s">
        <v>2471</v>
      </c>
      <c r="D94" s="50" t="s">
        <v>153</v>
      </c>
      <c r="E94" s="55" t="s">
        <v>2414</v>
      </c>
      <c r="F94" s="55" t="s">
        <v>815</v>
      </c>
      <c r="G94" s="50" t="s">
        <v>1249</v>
      </c>
      <c r="H94" s="55" t="s">
        <v>1250</v>
      </c>
      <c r="I94" s="159" t="s">
        <v>2056</v>
      </c>
      <c r="J94" s="50" t="s">
        <v>2057</v>
      </c>
      <c r="K94" s="55" t="s">
        <v>1844</v>
      </c>
      <c r="L94" s="159" t="s">
        <v>137</v>
      </c>
      <c r="M94" s="55" t="s">
        <v>1840</v>
      </c>
      <c r="N94" s="55" t="s">
        <v>2061</v>
      </c>
      <c r="O94" s="50" t="s">
        <v>969</v>
      </c>
      <c r="P94" s="246" t="s">
        <v>1845</v>
      </c>
    </row>
    <row r="95" spans="1:16" ht="12.75">
      <c r="A95" s="56" t="s">
        <v>2560</v>
      </c>
      <c r="B95" s="57"/>
      <c r="C95" s="58" t="s">
        <v>217</v>
      </c>
      <c r="D95" s="51" t="s">
        <v>172</v>
      </c>
      <c r="E95" s="59" t="s">
        <v>934</v>
      </c>
      <c r="F95" s="59" t="s">
        <v>2419</v>
      </c>
      <c r="G95" s="51" t="s">
        <v>168</v>
      </c>
      <c r="H95" s="59" t="s">
        <v>1251</v>
      </c>
      <c r="I95" s="161" t="s">
        <v>1987</v>
      </c>
      <c r="J95" s="51" t="s">
        <v>2058</v>
      </c>
      <c r="K95" s="59" t="s">
        <v>35</v>
      </c>
      <c r="L95" s="161" t="s">
        <v>934</v>
      </c>
      <c r="M95" s="59" t="s">
        <v>1820</v>
      </c>
      <c r="N95" s="59" t="s">
        <v>1856</v>
      </c>
      <c r="O95" s="51"/>
      <c r="P95" s="245" t="s">
        <v>1846</v>
      </c>
    </row>
    <row r="96" spans="1:16" ht="12.75">
      <c r="A96" s="52" t="s">
        <v>1485</v>
      </c>
      <c r="B96" s="53">
        <v>76</v>
      </c>
      <c r="C96" s="54" t="s">
        <v>2478</v>
      </c>
      <c r="D96" s="50" t="s">
        <v>959</v>
      </c>
      <c r="E96" s="55" t="s">
        <v>2416</v>
      </c>
      <c r="F96" s="55" t="s">
        <v>960</v>
      </c>
      <c r="G96" s="50" t="s">
        <v>1252</v>
      </c>
      <c r="H96" s="55" t="s">
        <v>1253</v>
      </c>
      <c r="I96" s="159" t="s">
        <v>2051</v>
      </c>
      <c r="J96" s="50" t="s">
        <v>2330</v>
      </c>
      <c r="K96" s="55" t="s">
        <v>1486</v>
      </c>
      <c r="L96" s="159" t="s">
        <v>1487</v>
      </c>
      <c r="M96" s="55" t="s">
        <v>1488</v>
      </c>
      <c r="N96" s="55" t="s">
        <v>1758</v>
      </c>
      <c r="O96" s="50"/>
      <c r="P96" s="246" t="s">
        <v>1489</v>
      </c>
    </row>
    <row r="97" spans="1:16" ht="12.75">
      <c r="A97" s="56" t="s">
        <v>2564</v>
      </c>
      <c r="B97" s="57"/>
      <c r="C97" s="58" t="s">
        <v>13</v>
      </c>
      <c r="D97" s="51" t="s">
        <v>961</v>
      </c>
      <c r="E97" s="59" t="s">
        <v>962</v>
      </c>
      <c r="F97" s="59" t="s">
        <v>2499</v>
      </c>
      <c r="G97" s="51" t="s">
        <v>1272</v>
      </c>
      <c r="H97" s="59" t="s">
        <v>1254</v>
      </c>
      <c r="I97" s="161" t="s">
        <v>1238</v>
      </c>
      <c r="J97" s="51" t="s">
        <v>2052</v>
      </c>
      <c r="K97" s="59" t="s">
        <v>1490</v>
      </c>
      <c r="L97" s="161" t="s">
        <v>2026</v>
      </c>
      <c r="M97" s="59" t="s">
        <v>1491</v>
      </c>
      <c r="N97" s="59" t="s">
        <v>1492</v>
      </c>
      <c r="O97" s="100"/>
      <c r="P97" s="245" t="s">
        <v>1493</v>
      </c>
    </row>
    <row r="98" spans="1:16" ht="12.75">
      <c r="A98" s="52" t="s">
        <v>1494</v>
      </c>
      <c r="B98" s="53">
        <v>14</v>
      </c>
      <c r="C98" s="54" t="s">
        <v>2168</v>
      </c>
      <c r="D98" s="50" t="s">
        <v>2169</v>
      </c>
      <c r="E98" s="55" t="s">
        <v>890</v>
      </c>
      <c r="F98" s="55" t="s">
        <v>2170</v>
      </c>
      <c r="G98" s="50" t="s">
        <v>1282</v>
      </c>
      <c r="H98" s="55" t="s">
        <v>1283</v>
      </c>
      <c r="I98" s="159" t="s">
        <v>132</v>
      </c>
      <c r="J98" s="50" t="s">
        <v>2068</v>
      </c>
      <c r="K98" s="55" t="s">
        <v>1847</v>
      </c>
      <c r="L98" s="159" t="s">
        <v>1224</v>
      </c>
      <c r="M98" s="55" t="s">
        <v>1848</v>
      </c>
      <c r="N98" s="55" t="s">
        <v>1249</v>
      </c>
      <c r="O98" s="50"/>
      <c r="P98" s="246" t="s">
        <v>1849</v>
      </c>
    </row>
    <row r="99" spans="1:16" ht="12.75">
      <c r="A99" s="56" t="s">
        <v>2566</v>
      </c>
      <c r="B99" s="57"/>
      <c r="C99" s="58" t="s">
        <v>2697</v>
      </c>
      <c r="D99" s="51" t="s">
        <v>2427</v>
      </c>
      <c r="E99" s="59" t="s">
        <v>52</v>
      </c>
      <c r="F99" s="59" t="s">
        <v>2171</v>
      </c>
      <c r="G99" s="51" t="s">
        <v>1379</v>
      </c>
      <c r="H99" s="59" t="s">
        <v>174</v>
      </c>
      <c r="I99" s="161" t="s">
        <v>2200</v>
      </c>
      <c r="J99" s="51" t="s">
        <v>2069</v>
      </c>
      <c r="K99" s="59" t="s">
        <v>2171</v>
      </c>
      <c r="L99" s="161" t="s">
        <v>2045</v>
      </c>
      <c r="M99" s="59" t="s">
        <v>2045</v>
      </c>
      <c r="N99" s="59" t="s">
        <v>1495</v>
      </c>
      <c r="O99" s="51"/>
      <c r="P99" s="245" t="s">
        <v>1852</v>
      </c>
    </row>
    <row r="100" spans="1:16" ht="12.75">
      <c r="A100" s="52" t="s">
        <v>1496</v>
      </c>
      <c r="B100" s="53">
        <v>67</v>
      </c>
      <c r="C100" s="54" t="s">
        <v>2209</v>
      </c>
      <c r="D100" s="50" t="s">
        <v>2210</v>
      </c>
      <c r="E100" s="55" t="s">
        <v>2402</v>
      </c>
      <c r="F100" s="55" t="s">
        <v>2418</v>
      </c>
      <c r="G100" s="50" t="s">
        <v>1260</v>
      </c>
      <c r="H100" s="55" t="s">
        <v>1261</v>
      </c>
      <c r="I100" s="159" t="s">
        <v>2029</v>
      </c>
      <c r="J100" s="50" t="s">
        <v>2044</v>
      </c>
      <c r="K100" s="55" t="s">
        <v>1497</v>
      </c>
      <c r="L100" s="159" t="s">
        <v>1498</v>
      </c>
      <c r="M100" s="55" t="s">
        <v>1499</v>
      </c>
      <c r="N100" s="55" t="s">
        <v>1500</v>
      </c>
      <c r="O100" s="50"/>
      <c r="P100" s="246" t="s">
        <v>1501</v>
      </c>
    </row>
    <row r="101" spans="1:16" ht="12.75">
      <c r="A101" s="56" t="s">
        <v>2565</v>
      </c>
      <c r="B101" s="57"/>
      <c r="C101" s="58" t="s">
        <v>2587</v>
      </c>
      <c r="D101" s="51" t="s">
        <v>2211</v>
      </c>
      <c r="E101" s="59" t="s">
        <v>2212</v>
      </c>
      <c r="F101" s="59" t="s">
        <v>962</v>
      </c>
      <c r="G101" s="51" t="s">
        <v>1370</v>
      </c>
      <c r="H101" s="59" t="s">
        <v>1262</v>
      </c>
      <c r="I101" s="161" t="s">
        <v>1259</v>
      </c>
      <c r="J101" s="51" t="s">
        <v>2045</v>
      </c>
      <c r="K101" s="59" t="s">
        <v>147</v>
      </c>
      <c r="L101" s="161" t="s">
        <v>1369</v>
      </c>
      <c r="M101" s="59" t="s">
        <v>1502</v>
      </c>
      <c r="N101" s="59" t="s">
        <v>1503</v>
      </c>
      <c r="O101" s="51"/>
      <c r="P101" s="245" t="s">
        <v>1504</v>
      </c>
    </row>
    <row r="102" spans="1:16" ht="12.75">
      <c r="A102" s="52" t="s">
        <v>1505</v>
      </c>
      <c r="B102" s="53">
        <v>10</v>
      </c>
      <c r="C102" s="54" t="s">
        <v>2160</v>
      </c>
      <c r="D102" s="50" t="s">
        <v>956</v>
      </c>
      <c r="E102" s="55" t="s">
        <v>153</v>
      </c>
      <c r="F102" s="55" t="s">
        <v>2161</v>
      </c>
      <c r="G102" s="50" t="s">
        <v>1270</v>
      </c>
      <c r="H102" s="55" t="s">
        <v>1271</v>
      </c>
      <c r="I102" s="159" t="s">
        <v>2059</v>
      </c>
      <c r="J102" s="50" t="s">
        <v>2060</v>
      </c>
      <c r="K102" s="55" t="s">
        <v>1853</v>
      </c>
      <c r="L102" s="159" t="s">
        <v>1854</v>
      </c>
      <c r="M102" s="55" t="s">
        <v>1844</v>
      </c>
      <c r="N102" s="55" t="s">
        <v>1801</v>
      </c>
      <c r="O102" s="50"/>
      <c r="P102" s="246" t="s">
        <v>1855</v>
      </c>
    </row>
    <row r="103" spans="1:16" ht="12.75">
      <c r="A103" s="56" t="s">
        <v>2560</v>
      </c>
      <c r="B103" s="57"/>
      <c r="C103" s="58" t="s">
        <v>2697</v>
      </c>
      <c r="D103" s="51" t="s">
        <v>2504</v>
      </c>
      <c r="E103" s="59" t="s">
        <v>2424</v>
      </c>
      <c r="F103" s="59" t="s">
        <v>2424</v>
      </c>
      <c r="G103" s="51" t="s">
        <v>2069</v>
      </c>
      <c r="H103" s="59" t="s">
        <v>1273</v>
      </c>
      <c r="I103" s="161" t="s">
        <v>1229</v>
      </c>
      <c r="J103" s="51" t="s">
        <v>2050</v>
      </c>
      <c r="K103" s="59" t="s">
        <v>2495</v>
      </c>
      <c r="L103" s="161" t="s">
        <v>2259</v>
      </c>
      <c r="M103" s="59" t="s">
        <v>2075</v>
      </c>
      <c r="N103" s="59" t="s">
        <v>85</v>
      </c>
      <c r="O103" s="51"/>
      <c r="P103" s="245" t="s">
        <v>1857</v>
      </c>
    </row>
    <row r="104" spans="1:16" ht="12.75">
      <c r="A104" s="52" t="s">
        <v>1025</v>
      </c>
      <c r="B104" s="53">
        <v>99</v>
      </c>
      <c r="C104" s="54" t="s">
        <v>2162</v>
      </c>
      <c r="D104" s="50" t="s">
        <v>2410</v>
      </c>
      <c r="E104" s="55" t="s">
        <v>2163</v>
      </c>
      <c r="F104" s="55" t="s">
        <v>2164</v>
      </c>
      <c r="G104" s="50" t="s">
        <v>137</v>
      </c>
      <c r="H104" s="55" t="s">
        <v>1235</v>
      </c>
      <c r="I104" s="159" t="s">
        <v>1192</v>
      </c>
      <c r="J104" s="50" t="s">
        <v>2085</v>
      </c>
      <c r="K104" s="55" t="s">
        <v>1509</v>
      </c>
      <c r="L104" s="159" t="s">
        <v>1239</v>
      </c>
      <c r="M104" s="55" t="s">
        <v>1510</v>
      </c>
      <c r="N104" s="55" t="s">
        <v>1132</v>
      </c>
      <c r="O104" s="50"/>
      <c r="P104" s="246" t="s">
        <v>1511</v>
      </c>
    </row>
    <row r="105" spans="1:16" ht="12.75">
      <c r="A105" s="56" t="s">
        <v>2558</v>
      </c>
      <c r="B105" s="57"/>
      <c r="C105" s="58" t="s">
        <v>2466</v>
      </c>
      <c r="D105" s="51" t="s">
        <v>2165</v>
      </c>
      <c r="E105" s="59" t="s">
        <v>2166</v>
      </c>
      <c r="F105" s="59" t="s">
        <v>2167</v>
      </c>
      <c r="G105" s="51" t="s">
        <v>1172</v>
      </c>
      <c r="H105" s="59" t="s">
        <v>1171</v>
      </c>
      <c r="I105" s="161" t="s">
        <v>1995</v>
      </c>
      <c r="J105" s="51" t="s">
        <v>2086</v>
      </c>
      <c r="K105" s="59" t="s">
        <v>1512</v>
      </c>
      <c r="L105" s="161" t="s">
        <v>1466</v>
      </c>
      <c r="M105" s="59" t="s">
        <v>882</v>
      </c>
      <c r="N105" s="59" t="s">
        <v>875</v>
      </c>
      <c r="O105" s="51"/>
      <c r="P105" s="245" t="s">
        <v>1513</v>
      </c>
    </row>
    <row r="106" spans="1:16" ht="12.75">
      <c r="A106" s="52" t="s">
        <v>1026</v>
      </c>
      <c r="B106" s="53">
        <v>15</v>
      </c>
      <c r="C106" s="54" t="s">
        <v>2480</v>
      </c>
      <c r="D106" s="50" t="s">
        <v>2202</v>
      </c>
      <c r="E106" s="55" t="s">
        <v>2203</v>
      </c>
      <c r="F106" s="55" t="s">
        <v>2426</v>
      </c>
      <c r="G106" s="50" t="s">
        <v>1303</v>
      </c>
      <c r="H106" s="55" t="s">
        <v>1304</v>
      </c>
      <c r="I106" s="159" t="s">
        <v>2079</v>
      </c>
      <c r="J106" s="50" t="s">
        <v>1261</v>
      </c>
      <c r="K106" s="55" t="s">
        <v>1860</v>
      </c>
      <c r="L106" s="159" t="s">
        <v>1861</v>
      </c>
      <c r="M106" s="55" t="s">
        <v>1862</v>
      </c>
      <c r="N106" s="55" t="s">
        <v>1166</v>
      </c>
      <c r="O106" s="50"/>
      <c r="P106" s="246" t="s">
        <v>1863</v>
      </c>
    </row>
    <row r="107" spans="1:16" ht="12.75">
      <c r="A107" s="56" t="s">
        <v>2560</v>
      </c>
      <c r="B107" s="57"/>
      <c r="C107" s="58" t="s">
        <v>2714</v>
      </c>
      <c r="D107" s="51" t="s">
        <v>171</v>
      </c>
      <c r="E107" s="59" t="s">
        <v>2204</v>
      </c>
      <c r="F107" s="59" t="s">
        <v>941</v>
      </c>
      <c r="G107" s="51" t="s">
        <v>1383</v>
      </c>
      <c r="H107" s="59" t="s">
        <v>1306</v>
      </c>
      <c r="I107" s="161" t="s">
        <v>2424</v>
      </c>
      <c r="J107" s="51" t="s">
        <v>2080</v>
      </c>
      <c r="K107" s="59" t="s">
        <v>1300</v>
      </c>
      <c r="L107" s="161" t="s">
        <v>2052</v>
      </c>
      <c r="M107" s="59" t="s">
        <v>1514</v>
      </c>
      <c r="N107" s="59" t="s">
        <v>1868</v>
      </c>
      <c r="O107" s="51"/>
      <c r="P107" s="245" t="s">
        <v>1864</v>
      </c>
    </row>
    <row r="108" spans="1:16" ht="12.75">
      <c r="A108" s="52" t="s">
        <v>1027</v>
      </c>
      <c r="B108" s="53">
        <v>83</v>
      </c>
      <c r="C108" s="54" t="s">
        <v>2483</v>
      </c>
      <c r="D108" s="50" t="s">
        <v>2185</v>
      </c>
      <c r="E108" s="55" t="s">
        <v>2186</v>
      </c>
      <c r="F108" s="55" t="s">
        <v>2388</v>
      </c>
      <c r="G108" s="50" t="s">
        <v>100</v>
      </c>
      <c r="H108" s="55" t="s">
        <v>1280</v>
      </c>
      <c r="I108" s="159" t="s">
        <v>1090</v>
      </c>
      <c r="J108" s="50" t="s">
        <v>1330</v>
      </c>
      <c r="K108" s="55" t="s">
        <v>1516</v>
      </c>
      <c r="L108" s="159" t="s">
        <v>2076</v>
      </c>
      <c r="M108" s="55" t="s">
        <v>1517</v>
      </c>
      <c r="N108" s="55" t="s">
        <v>1186</v>
      </c>
      <c r="O108" s="50"/>
      <c r="P108" s="246" t="s">
        <v>1518</v>
      </c>
    </row>
    <row r="109" spans="1:16" ht="12.75">
      <c r="A109" s="56" t="s">
        <v>2564</v>
      </c>
      <c r="B109" s="57"/>
      <c r="C109" s="58" t="s">
        <v>10</v>
      </c>
      <c r="D109" s="51" t="s">
        <v>2187</v>
      </c>
      <c r="E109" s="59" t="s">
        <v>2188</v>
      </c>
      <c r="F109" s="59" t="s">
        <v>84</v>
      </c>
      <c r="G109" s="51" t="s">
        <v>1381</v>
      </c>
      <c r="H109" s="59" t="s">
        <v>2233</v>
      </c>
      <c r="I109" s="161" t="s">
        <v>1991</v>
      </c>
      <c r="J109" s="51" t="s">
        <v>2071</v>
      </c>
      <c r="K109" s="59" t="s">
        <v>2233</v>
      </c>
      <c r="L109" s="161" t="s">
        <v>1028</v>
      </c>
      <c r="M109" s="59" t="s">
        <v>1288</v>
      </c>
      <c r="N109" s="59" t="s">
        <v>1519</v>
      </c>
      <c r="O109" s="51"/>
      <c r="P109" s="245" t="s">
        <v>1520</v>
      </c>
    </row>
    <row r="110" spans="1:16" ht="12.75">
      <c r="A110" s="52" t="s">
        <v>1515</v>
      </c>
      <c r="B110" s="53">
        <v>12</v>
      </c>
      <c r="C110" s="54" t="s">
        <v>2489</v>
      </c>
      <c r="D110" s="50" t="s">
        <v>889</v>
      </c>
      <c r="E110" s="55" t="s">
        <v>2423</v>
      </c>
      <c r="F110" s="55" t="s">
        <v>2183</v>
      </c>
      <c r="G110" s="50" t="s">
        <v>1289</v>
      </c>
      <c r="H110" s="55" t="s">
        <v>1290</v>
      </c>
      <c r="I110" s="159" t="s">
        <v>135</v>
      </c>
      <c r="J110" s="50" t="s">
        <v>2083</v>
      </c>
      <c r="K110" s="55" t="s">
        <v>1865</v>
      </c>
      <c r="L110" s="159" t="s">
        <v>1355</v>
      </c>
      <c r="M110" s="55" t="s">
        <v>1866</v>
      </c>
      <c r="N110" s="55" t="s">
        <v>93</v>
      </c>
      <c r="O110" s="50" t="s">
        <v>969</v>
      </c>
      <c r="P110" s="246" t="s">
        <v>1867</v>
      </c>
    </row>
    <row r="111" spans="1:16" ht="12.75">
      <c r="A111" s="56" t="s">
        <v>2566</v>
      </c>
      <c r="B111" s="57"/>
      <c r="C111" s="58" t="s">
        <v>2697</v>
      </c>
      <c r="D111" s="51" t="s">
        <v>2500</v>
      </c>
      <c r="E111" s="59" t="s">
        <v>2434</v>
      </c>
      <c r="F111" s="59" t="s">
        <v>2184</v>
      </c>
      <c r="G111" s="51" t="s">
        <v>2221</v>
      </c>
      <c r="H111" s="59" t="s">
        <v>1291</v>
      </c>
      <c r="I111" s="161" t="s">
        <v>2184</v>
      </c>
      <c r="J111" s="51" t="s">
        <v>2228</v>
      </c>
      <c r="K111" s="59" t="s">
        <v>1383</v>
      </c>
      <c r="L111" s="161" t="s">
        <v>1514</v>
      </c>
      <c r="M111" s="59" t="s">
        <v>1495</v>
      </c>
      <c r="N111" s="59" t="s">
        <v>84</v>
      </c>
      <c r="O111" s="51"/>
      <c r="P111" s="245" t="s">
        <v>1869</v>
      </c>
    </row>
    <row r="112" spans="1:16" ht="12.75">
      <c r="A112" s="52" t="s">
        <v>1029</v>
      </c>
      <c r="B112" s="53">
        <v>97</v>
      </c>
      <c r="C112" s="54" t="s">
        <v>2239</v>
      </c>
      <c r="D112" s="50" t="s">
        <v>2240</v>
      </c>
      <c r="E112" s="55" t="s">
        <v>2241</v>
      </c>
      <c r="F112" s="55" t="s">
        <v>2164</v>
      </c>
      <c r="G112" s="50" t="s">
        <v>1255</v>
      </c>
      <c r="H112" s="55" t="s">
        <v>1295</v>
      </c>
      <c r="I112" s="159" t="s">
        <v>2072</v>
      </c>
      <c r="J112" s="50" t="s">
        <v>2073</v>
      </c>
      <c r="K112" s="55" t="s">
        <v>1521</v>
      </c>
      <c r="L112" s="159" t="s">
        <v>1527</v>
      </c>
      <c r="M112" s="55" t="s">
        <v>1528</v>
      </c>
      <c r="N112" s="55" t="s">
        <v>1529</v>
      </c>
      <c r="O112" s="50" t="s">
        <v>972</v>
      </c>
      <c r="P112" s="246" t="s">
        <v>1030</v>
      </c>
    </row>
    <row r="113" spans="1:16" ht="12.75">
      <c r="A113" s="56" t="s">
        <v>2558</v>
      </c>
      <c r="B113" s="57"/>
      <c r="C113" s="58" t="s">
        <v>303</v>
      </c>
      <c r="D113" s="51" t="s">
        <v>2242</v>
      </c>
      <c r="E113" s="59" t="s">
        <v>2243</v>
      </c>
      <c r="F113" s="59" t="s">
        <v>2167</v>
      </c>
      <c r="G113" s="51" t="s">
        <v>1384</v>
      </c>
      <c r="H113" s="59" t="s">
        <v>1296</v>
      </c>
      <c r="I113" s="161" t="s">
        <v>1992</v>
      </c>
      <c r="J113" s="51" t="s">
        <v>2074</v>
      </c>
      <c r="K113" s="59" t="s">
        <v>937</v>
      </c>
      <c r="L113" s="161" t="s">
        <v>1031</v>
      </c>
      <c r="M113" s="59" t="s">
        <v>1531</v>
      </c>
      <c r="N113" s="59" t="s">
        <v>1532</v>
      </c>
      <c r="O113" s="51"/>
      <c r="P113" s="245" t="s">
        <v>1032</v>
      </c>
    </row>
    <row r="114" spans="1:16" ht="12.75">
      <c r="A114" s="52" t="s">
        <v>1033</v>
      </c>
      <c r="B114" s="53">
        <v>78</v>
      </c>
      <c r="C114" s="54" t="s">
        <v>2690</v>
      </c>
      <c r="D114" s="50" t="s">
        <v>87</v>
      </c>
      <c r="E114" s="55" t="s">
        <v>2192</v>
      </c>
      <c r="F114" s="55" t="s">
        <v>2180</v>
      </c>
      <c r="G114" s="50" t="s">
        <v>1277</v>
      </c>
      <c r="H114" s="55" t="s">
        <v>1278</v>
      </c>
      <c r="I114" s="159" t="s">
        <v>2066</v>
      </c>
      <c r="J114" s="50" t="s">
        <v>2021</v>
      </c>
      <c r="K114" s="55" t="s">
        <v>1536</v>
      </c>
      <c r="L114" s="159" t="s">
        <v>1537</v>
      </c>
      <c r="M114" s="55" t="s">
        <v>1538</v>
      </c>
      <c r="N114" s="55" t="s">
        <v>1539</v>
      </c>
      <c r="O114" s="50" t="s">
        <v>972</v>
      </c>
      <c r="P114" s="246" t="s">
        <v>1540</v>
      </c>
    </row>
    <row r="115" spans="1:16" ht="12.75">
      <c r="A115" s="56" t="s">
        <v>2562</v>
      </c>
      <c r="B115" s="57"/>
      <c r="C115" s="58" t="s">
        <v>2588</v>
      </c>
      <c r="D115" s="51" t="s">
        <v>2193</v>
      </c>
      <c r="E115" s="59" t="s">
        <v>2194</v>
      </c>
      <c r="F115" s="59" t="s">
        <v>2188</v>
      </c>
      <c r="G115" s="51" t="s">
        <v>1382</v>
      </c>
      <c r="H115" s="59" t="s">
        <v>1279</v>
      </c>
      <c r="I115" s="161" t="s">
        <v>2063</v>
      </c>
      <c r="J115" s="51" t="s">
        <v>2067</v>
      </c>
      <c r="K115" s="59" t="s">
        <v>1988</v>
      </c>
      <c r="L115" s="161" t="s">
        <v>1034</v>
      </c>
      <c r="M115" s="59" t="s">
        <v>2070</v>
      </c>
      <c r="N115" s="59" t="s">
        <v>1541</v>
      </c>
      <c r="O115" s="51"/>
      <c r="P115" s="245" t="s">
        <v>1542</v>
      </c>
    </row>
    <row r="116" spans="1:16" ht="12.75">
      <c r="A116" s="52" t="s">
        <v>1526</v>
      </c>
      <c r="B116" s="53">
        <v>104</v>
      </c>
      <c r="C116" s="54" t="s">
        <v>2266</v>
      </c>
      <c r="D116" s="50" t="s">
        <v>116</v>
      </c>
      <c r="E116" s="55" t="s">
        <v>2267</v>
      </c>
      <c r="F116" s="55" t="s">
        <v>2679</v>
      </c>
      <c r="G116" s="50" t="s">
        <v>1309</v>
      </c>
      <c r="H116" s="55" t="s">
        <v>1310</v>
      </c>
      <c r="I116" s="159" t="s">
        <v>1224</v>
      </c>
      <c r="J116" s="50" t="s">
        <v>1264</v>
      </c>
      <c r="K116" s="55" t="s">
        <v>1521</v>
      </c>
      <c r="L116" s="159" t="s">
        <v>1522</v>
      </c>
      <c r="M116" s="55" t="s">
        <v>1523</v>
      </c>
      <c r="N116" s="55" t="s">
        <v>1090</v>
      </c>
      <c r="O116" s="50" t="s">
        <v>965</v>
      </c>
      <c r="P116" s="246" t="s">
        <v>1035</v>
      </c>
    </row>
    <row r="117" spans="1:16" ht="12.75">
      <c r="A117" s="56" t="s">
        <v>2558</v>
      </c>
      <c r="B117" s="57"/>
      <c r="C117" s="58" t="s">
        <v>2567</v>
      </c>
      <c r="D117" s="51" t="s">
        <v>2268</v>
      </c>
      <c r="E117" s="59" t="s">
        <v>2269</v>
      </c>
      <c r="F117" s="59" t="s">
        <v>2270</v>
      </c>
      <c r="G117" s="51" t="s">
        <v>1887</v>
      </c>
      <c r="H117" s="59" t="s">
        <v>1311</v>
      </c>
      <c r="I117" s="161" t="s">
        <v>2105</v>
      </c>
      <c r="J117" s="51" t="s">
        <v>2084</v>
      </c>
      <c r="K117" s="59" t="s">
        <v>937</v>
      </c>
      <c r="L117" s="161" t="s">
        <v>1036</v>
      </c>
      <c r="M117" s="59" t="s">
        <v>1524</v>
      </c>
      <c r="N117" s="59" t="s">
        <v>1525</v>
      </c>
      <c r="O117" s="51"/>
      <c r="P117" s="245" t="s">
        <v>1037</v>
      </c>
    </row>
    <row r="118" spans="1:16" ht="12.75">
      <c r="A118" s="52" t="s">
        <v>1533</v>
      </c>
      <c r="B118" s="53">
        <v>60</v>
      </c>
      <c r="C118" s="54" t="s">
        <v>2488</v>
      </c>
      <c r="D118" s="50" t="s">
        <v>2352</v>
      </c>
      <c r="E118" s="55" t="s">
        <v>2353</v>
      </c>
      <c r="F118" s="55" t="s">
        <v>146</v>
      </c>
      <c r="G118" s="50" t="s">
        <v>1278</v>
      </c>
      <c r="H118" s="55" t="s">
        <v>1361</v>
      </c>
      <c r="I118" s="159" t="s">
        <v>2106</v>
      </c>
      <c r="J118" s="50" t="s">
        <v>1906</v>
      </c>
      <c r="K118" s="55" t="s">
        <v>1534</v>
      </c>
      <c r="L118" s="159" t="s">
        <v>1736</v>
      </c>
      <c r="M118" s="55" t="s">
        <v>1535</v>
      </c>
      <c r="N118" s="55" t="s">
        <v>1275</v>
      </c>
      <c r="O118" s="50" t="s">
        <v>1898</v>
      </c>
      <c r="P118" s="246" t="s">
        <v>1038</v>
      </c>
    </row>
    <row r="119" spans="1:16" ht="12.75">
      <c r="A119" s="56" t="s">
        <v>2564</v>
      </c>
      <c r="B119" s="57"/>
      <c r="C119" s="58" t="s">
        <v>2757</v>
      </c>
      <c r="D119" s="51" t="s">
        <v>179</v>
      </c>
      <c r="E119" s="59" t="s">
        <v>1092</v>
      </c>
      <c r="F119" s="59" t="s">
        <v>2207</v>
      </c>
      <c r="G119" s="51" t="s">
        <v>2131</v>
      </c>
      <c r="H119" s="59" t="s">
        <v>119</v>
      </c>
      <c r="I119" s="161" t="s">
        <v>2501</v>
      </c>
      <c r="J119" s="51" t="s">
        <v>2501</v>
      </c>
      <c r="K119" s="59" t="s">
        <v>142</v>
      </c>
      <c r="L119" s="161" t="s">
        <v>1657</v>
      </c>
      <c r="M119" s="59" t="s">
        <v>868</v>
      </c>
      <c r="N119" s="59" t="s">
        <v>2131</v>
      </c>
      <c r="O119" s="51"/>
      <c r="P119" s="245" t="s">
        <v>1039</v>
      </c>
    </row>
    <row r="120" spans="1:16" ht="12.75">
      <c r="A120" s="52" t="s">
        <v>1040</v>
      </c>
      <c r="B120" s="53">
        <v>82</v>
      </c>
      <c r="C120" s="54" t="s">
        <v>2223</v>
      </c>
      <c r="D120" s="50" t="s">
        <v>2224</v>
      </c>
      <c r="E120" s="55" t="s">
        <v>2225</v>
      </c>
      <c r="F120" s="55" t="s">
        <v>2226</v>
      </c>
      <c r="G120" s="50" t="s">
        <v>1286</v>
      </c>
      <c r="H120" s="55" t="s">
        <v>1287</v>
      </c>
      <c r="I120" s="159" t="s">
        <v>2076</v>
      </c>
      <c r="J120" s="50" t="s">
        <v>2077</v>
      </c>
      <c r="K120" s="55" t="s">
        <v>1844</v>
      </c>
      <c r="L120" s="159" t="s">
        <v>1871</v>
      </c>
      <c r="M120" s="55" t="s">
        <v>1543</v>
      </c>
      <c r="N120" s="55" t="s">
        <v>1544</v>
      </c>
      <c r="O120" s="50" t="s">
        <v>972</v>
      </c>
      <c r="P120" s="246" t="s">
        <v>1041</v>
      </c>
    </row>
    <row r="121" spans="1:16" ht="12.75">
      <c r="A121" s="56" t="s">
        <v>2565</v>
      </c>
      <c r="B121" s="57"/>
      <c r="C121" s="58" t="s">
        <v>350</v>
      </c>
      <c r="D121" s="51" t="s">
        <v>2227</v>
      </c>
      <c r="E121" s="59" t="s">
        <v>2228</v>
      </c>
      <c r="F121" s="59" t="s">
        <v>2229</v>
      </c>
      <c r="G121" s="51" t="s">
        <v>1885</v>
      </c>
      <c r="H121" s="59" t="s">
        <v>1288</v>
      </c>
      <c r="I121" s="161" t="s">
        <v>1993</v>
      </c>
      <c r="J121" s="51" t="s">
        <v>2078</v>
      </c>
      <c r="K121" s="59" t="s">
        <v>35</v>
      </c>
      <c r="L121" s="161" t="s">
        <v>1272</v>
      </c>
      <c r="M121" s="59" t="s">
        <v>1251</v>
      </c>
      <c r="N121" s="59" t="s">
        <v>1545</v>
      </c>
      <c r="O121" s="51"/>
      <c r="P121" s="245" t="s">
        <v>1042</v>
      </c>
    </row>
    <row r="122" spans="1:16" ht="12.75">
      <c r="A122" s="52" t="s">
        <v>1043</v>
      </c>
      <c r="B122" s="53">
        <v>94</v>
      </c>
      <c r="C122" s="54" t="s">
        <v>2260</v>
      </c>
      <c r="D122" s="50" t="s">
        <v>2261</v>
      </c>
      <c r="E122" s="55" t="s">
        <v>2436</v>
      </c>
      <c r="F122" s="55" t="s">
        <v>2262</v>
      </c>
      <c r="G122" s="50" t="s">
        <v>1312</v>
      </c>
      <c r="H122" s="55" t="s">
        <v>1313</v>
      </c>
      <c r="I122" s="159" t="s">
        <v>2087</v>
      </c>
      <c r="J122" s="50" t="s">
        <v>2144</v>
      </c>
      <c r="K122" s="55" t="s">
        <v>1546</v>
      </c>
      <c r="L122" s="159" t="s">
        <v>1873</v>
      </c>
      <c r="M122" s="55" t="s">
        <v>1547</v>
      </c>
      <c r="N122" s="55" t="s">
        <v>1548</v>
      </c>
      <c r="O122" s="50"/>
      <c r="P122" s="246" t="s">
        <v>1549</v>
      </c>
    </row>
    <row r="123" spans="1:16" ht="12.75">
      <c r="A123" s="56" t="s">
        <v>2557</v>
      </c>
      <c r="B123" s="57"/>
      <c r="C123" s="58" t="s">
        <v>2466</v>
      </c>
      <c r="D123" s="51" t="s">
        <v>2263</v>
      </c>
      <c r="E123" s="59" t="s">
        <v>2264</v>
      </c>
      <c r="F123" s="59" t="s">
        <v>2265</v>
      </c>
      <c r="G123" s="51" t="s">
        <v>1888</v>
      </c>
      <c r="H123" s="59" t="s">
        <v>1314</v>
      </c>
      <c r="I123" s="161" t="s">
        <v>1996</v>
      </c>
      <c r="J123" s="51" t="s">
        <v>2088</v>
      </c>
      <c r="K123" s="59" t="s">
        <v>1550</v>
      </c>
      <c r="L123" s="161" t="s">
        <v>1044</v>
      </c>
      <c r="M123" s="59" t="s">
        <v>1551</v>
      </c>
      <c r="N123" s="59" t="s">
        <v>1552</v>
      </c>
      <c r="O123" s="51"/>
      <c r="P123" s="245" t="s">
        <v>1553</v>
      </c>
    </row>
    <row r="124" spans="1:16" ht="12.75">
      <c r="A124" s="52" t="s">
        <v>1045</v>
      </c>
      <c r="B124" s="53">
        <v>105</v>
      </c>
      <c r="C124" s="54" t="s">
        <v>2244</v>
      </c>
      <c r="D124" s="50" t="s">
        <v>2476</v>
      </c>
      <c r="E124" s="55" t="s">
        <v>2245</v>
      </c>
      <c r="F124" s="55" t="s">
        <v>2422</v>
      </c>
      <c r="G124" s="50" t="s">
        <v>1344</v>
      </c>
      <c r="H124" s="55" t="s">
        <v>1345</v>
      </c>
      <c r="I124" s="159" t="s">
        <v>2104</v>
      </c>
      <c r="J124" s="50" t="s">
        <v>1298</v>
      </c>
      <c r="K124" s="55" t="s">
        <v>1560</v>
      </c>
      <c r="L124" s="159" t="s">
        <v>1233</v>
      </c>
      <c r="M124" s="55" t="s">
        <v>1561</v>
      </c>
      <c r="N124" s="55" t="s">
        <v>1562</v>
      </c>
      <c r="O124" s="50"/>
      <c r="P124" s="246" t="s">
        <v>1563</v>
      </c>
    </row>
    <row r="125" spans="1:16" ht="12.75">
      <c r="A125" s="56" t="s">
        <v>2558</v>
      </c>
      <c r="B125" s="57"/>
      <c r="C125" s="58" t="s">
        <v>2467</v>
      </c>
      <c r="D125" s="51" t="s">
        <v>2246</v>
      </c>
      <c r="E125" s="59" t="s">
        <v>2247</v>
      </c>
      <c r="F125" s="59" t="s">
        <v>2248</v>
      </c>
      <c r="G125" s="51" t="s">
        <v>1346</v>
      </c>
      <c r="H125" s="59" t="s">
        <v>1347</v>
      </c>
      <c r="I125" s="161" t="s">
        <v>2000</v>
      </c>
      <c r="J125" s="51" t="s">
        <v>2105</v>
      </c>
      <c r="K125" s="59" t="s">
        <v>1564</v>
      </c>
      <c r="L125" s="161" t="s">
        <v>1046</v>
      </c>
      <c r="M125" s="59" t="s">
        <v>1565</v>
      </c>
      <c r="N125" s="59" t="s">
        <v>1473</v>
      </c>
      <c r="O125" s="51"/>
      <c r="P125" s="245" t="s">
        <v>1566</v>
      </c>
    </row>
    <row r="126" spans="1:16" ht="12.75">
      <c r="A126" s="52" t="s">
        <v>1047</v>
      </c>
      <c r="B126" s="53">
        <v>73</v>
      </c>
      <c r="C126" s="54" t="s">
        <v>2437</v>
      </c>
      <c r="D126" s="50" t="s">
        <v>2249</v>
      </c>
      <c r="E126" s="55" t="s">
        <v>2250</v>
      </c>
      <c r="F126" s="55" t="s">
        <v>176</v>
      </c>
      <c r="G126" s="50" t="s">
        <v>1301</v>
      </c>
      <c r="H126" s="55" t="s">
        <v>1202</v>
      </c>
      <c r="I126" s="159" t="s">
        <v>2081</v>
      </c>
      <c r="J126" s="50" t="s">
        <v>1215</v>
      </c>
      <c r="K126" s="55" t="s">
        <v>1554</v>
      </c>
      <c r="L126" s="159" t="s">
        <v>1555</v>
      </c>
      <c r="M126" s="55" t="s">
        <v>1556</v>
      </c>
      <c r="N126" s="55" t="s">
        <v>1266</v>
      </c>
      <c r="O126" s="50" t="s">
        <v>974</v>
      </c>
      <c r="P126" s="246" t="s">
        <v>1048</v>
      </c>
    </row>
    <row r="127" spans="1:16" ht="12.75">
      <c r="A127" s="56" t="s">
        <v>2558</v>
      </c>
      <c r="B127" s="57"/>
      <c r="C127" s="58" t="s">
        <v>2559</v>
      </c>
      <c r="D127" s="51" t="s">
        <v>2251</v>
      </c>
      <c r="E127" s="59" t="s">
        <v>2252</v>
      </c>
      <c r="F127" s="59" t="s">
        <v>2253</v>
      </c>
      <c r="G127" s="51" t="s">
        <v>1886</v>
      </c>
      <c r="H127" s="59" t="s">
        <v>1302</v>
      </c>
      <c r="I127" s="161" t="s">
        <v>1994</v>
      </c>
      <c r="J127" s="51" t="s">
        <v>2082</v>
      </c>
      <c r="K127" s="59" t="s">
        <v>1557</v>
      </c>
      <c r="L127" s="161" t="s">
        <v>1049</v>
      </c>
      <c r="M127" s="59" t="s">
        <v>1558</v>
      </c>
      <c r="N127" s="59" t="s">
        <v>1559</v>
      </c>
      <c r="O127" s="51"/>
      <c r="P127" s="245" t="s">
        <v>1050</v>
      </c>
    </row>
    <row r="128" spans="1:16" ht="12.75">
      <c r="A128" s="52" t="s">
        <v>1051</v>
      </c>
      <c r="B128" s="53">
        <v>8</v>
      </c>
      <c r="C128" s="54" t="s">
        <v>2189</v>
      </c>
      <c r="D128" s="50" t="s">
        <v>2412</v>
      </c>
      <c r="E128" s="55" t="s">
        <v>2190</v>
      </c>
      <c r="F128" s="55" t="s">
        <v>102</v>
      </c>
      <c r="G128" s="50" t="s">
        <v>1292</v>
      </c>
      <c r="H128" s="55" t="s">
        <v>1293</v>
      </c>
      <c r="I128" s="159" t="s">
        <v>2081</v>
      </c>
      <c r="J128" s="50" t="s">
        <v>1295</v>
      </c>
      <c r="K128" s="55" t="s">
        <v>1858</v>
      </c>
      <c r="L128" s="159" t="s">
        <v>1052</v>
      </c>
      <c r="M128" s="55" t="s">
        <v>1859</v>
      </c>
      <c r="N128" s="55" t="s">
        <v>2081</v>
      </c>
      <c r="O128" s="50"/>
      <c r="P128" s="246" t="s">
        <v>1053</v>
      </c>
    </row>
    <row r="129" spans="1:16" ht="12.75">
      <c r="A129" s="56" t="s">
        <v>2566</v>
      </c>
      <c r="B129" s="57"/>
      <c r="C129" s="58" t="s">
        <v>2697</v>
      </c>
      <c r="D129" s="51" t="s">
        <v>151</v>
      </c>
      <c r="E129" s="59" t="s">
        <v>35</v>
      </c>
      <c r="F129" s="59" t="s">
        <v>2191</v>
      </c>
      <c r="G129" s="51" t="s">
        <v>1884</v>
      </c>
      <c r="H129" s="59" t="s">
        <v>1294</v>
      </c>
      <c r="I129" s="161" t="s">
        <v>2212</v>
      </c>
      <c r="J129" s="51" t="s">
        <v>1305</v>
      </c>
      <c r="K129" s="59" t="s">
        <v>1506</v>
      </c>
      <c r="L129" s="161" t="s">
        <v>1054</v>
      </c>
      <c r="M129" s="59" t="s">
        <v>1507</v>
      </c>
      <c r="N129" s="59" t="s">
        <v>1508</v>
      </c>
      <c r="O129" s="51"/>
      <c r="P129" s="245" t="s">
        <v>1055</v>
      </c>
    </row>
    <row r="130" spans="1:16" ht="12.75">
      <c r="A130" s="52" t="s">
        <v>1056</v>
      </c>
      <c r="B130" s="53">
        <v>111</v>
      </c>
      <c r="C130" s="54" t="s">
        <v>2254</v>
      </c>
      <c r="D130" s="50" t="s">
        <v>2255</v>
      </c>
      <c r="E130" s="55" t="s">
        <v>2256</v>
      </c>
      <c r="F130" s="55" t="s">
        <v>61</v>
      </c>
      <c r="G130" s="50" t="s">
        <v>1315</v>
      </c>
      <c r="H130" s="55" t="s">
        <v>1316</v>
      </c>
      <c r="I130" s="159" t="s">
        <v>2092</v>
      </c>
      <c r="J130" s="50" t="s">
        <v>144</v>
      </c>
      <c r="K130" s="55" t="s">
        <v>1573</v>
      </c>
      <c r="L130" s="159" t="s">
        <v>1574</v>
      </c>
      <c r="M130" s="55" t="s">
        <v>1575</v>
      </c>
      <c r="N130" s="55" t="s">
        <v>1576</v>
      </c>
      <c r="O130" s="50"/>
      <c r="P130" s="246" t="s">
        <v>1577</v>
      </c>
    </row>
    <row r="131" spans="1:16" ht="12.75">
      <c r="A131" s="56" t="s">
        <v>2565</v>
      </c>
      <c r="B131" s="57"/>
      <c r="C131" s="58" t="s">
        <v>350</v>
      </c>
      <c r="D131" s="51" t="s">
        <v>2257</v>
      </c>
      <c r="E131" s="59" t="s">
        <v>2258</v>
      </c>
      <c r="F131" s="59" t="s">
        <v>2259</v>
      </c>
      <c r="G131" s="51" t="s">
        <v>1889</v>
      </c>
      <c r="H131" s="59" t="s">
        <v>1317</v>
      </c>
      <c r="I131" s="161" t="s">
        <v>1317</v>
      </c>
      <c r="J131" s="51" t="s">
        <v>2093</v>
      </c>
      <c r="K131" s="59" t="s">
        <v>2258</v>
      </c>
      <c r="L131" s="161" t="s">
        <v>1057</v>
      </c>
      <c r="M131" s="59" t="s">
        <v>1578</v>
      </c>
      <c r="N131" s="59" t="s">
        <v>1254</v>
      </c>
      <c r="O131" s="51"/>
      <c r="P131" s="245" t="s">
        <v>1579</v>
      </c>
    </row>
    <row r="132" spans="1:16" ht="12.75">
      <c r="A132" s="52" t="s">
        <v>1058</v>
      </c>
      <c r="B132" s="53">
        <v>84</v>
      </c>
      <c r="C132" s="54" t="s">
        <v>2300</v>
      </c>
      <c r="D132" s="50" t="s">
        <v>2301</v>
      </c>
      <c r="E132" s="55" t="s">
        <v>2302</v>
      </c>
      <c r="F132" s="55" t="s">
        <v>2303</v>
      </c>
      <c r="G132" s="50" t="s">
        <v>1323</v>
      </c>
      <c r="H132" s="55" t="s">
        <v>1324</v>
      </c>
      <c r="I132" s="159" t="s">
        <v>2096</v>
      </c>
      <c r="J132" s="50" t="s">
        <v>2097</v>
      </c>
      <c r="K132" s="55" t="s">
        <v>1567</v>
      </c>
      <c r="L132" s="159" t="s">
        <v>1568</v>
      </c>
      <c r="M132" s="55" t="s">
        <v>1569</v>
      </c>
      <c r="N132" s="55" t="s">
        <v>1570</v>
      </c>
      <c r="O132" s="50" t="s">
        <v>969</v>
      </c>
      <c r="P132" s="246" t="s">
        <v>1059</v>
      </c>
    </row>
    <row r="133" spans="1:16" ht="12.75">
      <c r="A133" s="56" t="s">
        <v>2562</v>
      </c>
      <c r="B133" s="57"/>
      <c r="C133" s="58" t="s">
        <v>2590</v>
      </c>
      <c r="D133" s="51" t="s">
        <v>2304</v>
      </c>
      <c r="E133" s="59" t="s">
        <v>2305</v>
      </c>
      <c r="F133" s="59" t="s">
        <v>2212</v>
      </c>
      <c r="G133" s="51" t="s">
        <v>1890</v>
      </c>
      <c r="H133" s="59" t="s">
        <v>1325</v>
      </c>
      <c r="I133" s="161" t="s">
        <v>1997</v>
      </c>
      <c r="J133" s="51" t="s">
        <v>1291</v>
      </c>
      <c r="K133" s="59" t="s">
        <v>1571</v>
      </c>
      <c r="L133" s="161" t="s">
        <v>179</v>
      </c>
      <c r="M133" s="59" t="s">
        <v>2188</v>
      </c>
      <c r="N133" s="59" t="s">
        <v>1572</v>
      </c>
      <c r="O133" s="51"/>
      <c r="P133" s="245" t="s">
        <v>1060</v>
      </c>
    </row>
    <row r="134" spans="1:16" ht="12.75">
      <c r="A134" s="52" t="s">
        <v>1580</v>
      </c>
      <c r="B134" s="53">
        <v>86</v>
      </c>
      <c r="C134" s="54" t="s">
        <v>2276</v>
      </c>
      <c r="D134" s="50" t="s">
        <v>2277</v>
      </c>
      <c r="E134" s="55" t="s">
        <v>2278</v>
      </c>
      <c r="F134" s="55" t="s">
        <v>2279</v>
      </c>
      <c r="G134" s="50" t="s">
        <v>1318</v>
      </c>
      <c r="H134" s="55" t="s">
        <v>1319</v>
      </c>
      <c r="I134" s="159" t="s">
        <v>2094</v>
      </c>
      <c r="J134" s="50" t="s">
        <v>2095</v>
      </c>
      <c r="K134" s="55" t="s">
        <v>1581</v>
      </c>
      <c r="L134" s="159" t="s">
        <v>1582</v>
      </c>
      <c r="M134" s="55" t="s">
        <v>1583</v>
      </c>
      <c r="N134" s="55" t="s">
        <v>1584</v>
      </c>
      <c r="O134" s="100" t="s">
        <v>969</v>
      </c>
      <c r="P134" s="246" t="s">
        <v>1585</v>
      </c>
    </row>
    <row r="135" spans="1:16" ht="12.75">
      <c r="A135" s="56" t="s">
        <v>2565</v>
      </c>
      <c r="B135" s="57"/>
      <c r="C135" s="58" t="s">
        <v>2588</v>
      </c>
      <c r="D135" s="51" t="s">
        <v>2280</v>
      </c>
      <c r="E135" s="59" t="s">
        <v>2281</v>
      </c>
      <c r="F135" s="59" t="s">
        <v>2282</v>
      </c>
      <c r="G135" s="51" t="s">
        <v>2288</v>
      </c>
      <c r="H135" s="59" t="s">
        <v>2231</v>
      </c>
      <c r="I135" s="161" t="s">
        <v>2093</v>
      </c>
      <c r="J135" s="51" t="s">
        <v>1350</v>
      </c>
      <c r="K135" s="59" t="s">
        <v>2287</v>
      </c>
      <c r="L135" s="161" t="s">
        <v>2078</v>
      </c>
      <c r="M135" s="59" t="s">
        <v>1586</v>
      </c>
      <c r="N135" s="59" t="s">
        <v>1269</v>
      </c>
      <c r="O135" s="51"/>
      <c r="P135" s="245" t="s">
        <v>1587</v>
      </c>
    </row>
    <row r="136" spans="1:16" ht="12.75">
      <c r="A136" s="52" t="s">
        <v>1588</v>
      </c>
      <c r="B136" s="53">
        <v>103</v>
      </c>
      <c r="C136" s="54" t="s">
        <v>2339</v>
      </c>
      <c r="D136" s="50" t="s">
        <v>2340</v>
      </c>
      <c r="E136" s="55" t="s">
        <v>2341</v>
      </c>
      <c r="F136" s="55" t="s">
        <v>111</v>
      </c>
      <c r="G136" s="50" t="s">
        <v>1332</v>
      </c>
      <c r="H136" s="55" t="s">
        <v>1090</v>
      </c>
      <c r="I136" s="159" t="s">
        <v>2101</v>
      </c>
      <c r="J136" s="50" t="s">
        <v>2102</v>
      </c>
      <c r="K136" s="55" t="s">
        <v>1589</v>
      </c>
      <c r="L136" s="159" t="s">
        <v>1590</v>
      </c>
      <c r="M136" s="55" t="s">
        <v>1591</v>
      </c>
      <c r="N136" s="55" t="s">
        <v>1592</v>
      </c>
      <c r="O136" s="50"/>
      <c r="P136" s="246" t="s">
        <v>1593</v>
      </c>
    </row>
    <row r="137" spans="1:16" ht="12.75">
      <c r="A137" s="56" t="s">
        <v>2557</v>
      </c>
      <c r="B137" s="57"/>
      <c r="C137" s="58" t="s">
        <v>2466</v>
      </c>
      <c r="D137" s="51" t="s">
        <v>2342</v>
      </c>
      <c r="E137" s="59" t="s">
        <v>2343</v>
      </c>
      <c r="F137" s="59" t="s">
        <v>2344</v>
      </c>
      <c r="G137" s="51" t="s">
        <v>2003</v>
      </c>
      <c r="H137" s="59" t="s">
        <v>1334</v>
      </c>
      <c r="I137" s="161" t="s">
        <v>1999</v>
      </c>
      <c r="J137" s="51" t="s">
        <v>2103</v>
      </c>
      <c r="K137" s="59" t="s">
        <v>2112</v>
      </c>
      <c r="L137" s="161" t="s">
        <v>1594</v>
      </c>
      <c r="M137" s="59" t="s">
        <v>2317</v>
      </c>
      <c r="N137" s="59" t="s">
        <v>1594</v>
      </c>
      <c r="O137" s="51"/>
      <c r="P137" s="245" t="s">
        <v>1595</v>
      </c>
    </row>
    <row r="138" spans="1:16" ht="12.75">
      <c r="A138" s="52" t="s">
        <v>1596</v>
      </c>
      <c r="B138" s="53">
        <v>7</v>
      </c>
      <c r="C138" s="54" t="s">
        <v>2230</v>
      </c>
      <c r="D138" s="50" t="s">
        <v>2474</v>
      </c>
      <c r="E138" s="55" t="s">
        <v>2185</v>
      </c>
      <c r="F138" s="55" t="s">
        <v>111</v>
      </c>
      <c r="G138" s="50" t="s">
        <v>1326</v>
      </c>
      <c r="H138" s="55" t="s">
        <v>1327</v>
      </c>
      <c r="I138" s="159" t="s">
        <v>2100</v>
      </c>
      <c r="J138" s="50" t="s">
        <v>132</v>
      </c>
      <c r="K138" s="55" t="s">
        <v>1870</v>
      </c>
      <c r="L138" s="159" t="s">
        <v>1871</v>
      </c>
      <c r="M138" s="55" t="s">
        <v>1872</v>
      </c>
      <c r="N138" s="55" t="s">
        <v>1873</v>
      </c>
      <c r="O138" s="50" t="s">
        <v>969</v>
      </c>
      <c r="P138" s="246" t="s">
        <v>1874</v>
      </c>
    </row>
    <row r="139" spans="1:16" ht="12.75">
      <c r="A139" s="56" t="s">
        <v>2566</v>
      </c>
      <c r="B139" s="57"/>
      <c r="C139" s="58" t="s">
        <v>2697</v>
      </c>
      <c r="D139" s="51" t="s">
        <v>2231</v>
      </c>
      <c r="E139" s="59" t="s">
        <v>2232</v>
      </c>
      <c r="F139" s="59" t="s">
        <v>2233</v>
      </c>
      <c r="G139" s="51" t="s">
        <v>2359</v>
      </c>
      <c r="H139" s="59" t="s">
        <v>1328</v>
      </c>
      <c r="I139" s="161" t="s">
        <v>2229</v>
      </c>
      <c r="J139" s="51" t="s">
        <v>2236</v>
      </c>
      <c r="K139" s="59" t="s">
        <v>2093</v>
      </c>
      <c r="L139" s="161" t="s">
        <v>1061</v>
      </c>
      <c r="M139" s="59" t="s">
        <v>1597</v>
      </c>
      <c r="N139" s="59" t="s">
        <v>1598</v>
      </c>
      <c r="O139" s="51"/>
      <c r="P139" s="245" t="s">
        <v>1875</v>
      </c>
    </row>
    <row r="140" spans="1:16" ht="12.75">
      <c r="A140" s="52" t="s">
        <v>1599</v>
      </c>
      <c r="B140" s="53">
        <v>106</v>
      </c>
      <c r="C140" s="54" t="s">
        <v>2289</v>
      </c>
      <c r="D140" s="50" t="s">
        <v>2290</v>
      </c>
      <c r="E140" s="55" t="s">
        <v>2291</v>
      </c>
      <c r="F140" s="55" t="s">
        <v>86</v>
      </c>
      <c r="G140" s="50" t="s">
        <v>1329</v>
      </c>
      <c r="H140" s="55" t="s">
        <v>1330</v>
      </c>
      <c r="I140" s="159" t="s">
        <v>2107</v>
      </c>
      <c r="J140" s="50" t="s">
        <v>2108</v>
      </c>
      <c r="K140" s="55" t="s">
        <v>1600</v>
      </c>
      <c r="L140" s="159" t="s">
        <v>1601</v>
      </c>
      <c r="M140" s="55" t="s">
        <v>1602</v>
      </c>
      <c r="N140" s="55" t="s">
        <v>1387</v>
      </c>
      <c r="O140" s="50"/>
      <c r="P140" s="246" t="s">
        <v>1603</v>
      </c>
    </row>
    <row r="141" spans="1:16" ht="12.75">
      <c r="A141" s="56" t="s">
        <v>2558</v>
      </c>
      <c r="B141" s="57"/>
      <c r="C141" s="58" t="s">
        <v>7</v>
      </c>
      <c r="D141" s="51" t="s">
        <v>2292</v>
      </c>
      <c r="E141" s="59" t="s">
        <v>2293</v>
      </c>
      <c r="F141" s="59" t="s">
        <v>2294</v>
      </c>
      <c r="G141" s="51" t="s">
        <v>1892</v>
      </c>
      <c r="H141" s="59" t="s">
        <v>1331</v>
      </c>
      <c r="I141" s="161" t="s">
        <v>2001</v>
      </c>
      <c r="J141" s="51" t="s">
        <v>2109</v>
      </c>
      <c r="K141" s="59" t="s">
        <v>1604</v>
      </c>
      <c r="L141" s="161" t="s">
        <v>1062</v>
      </c>
      <c r="M141" s="59" t="s">
        <v>1530</v>
      </c>
      <c r="N141" s="59" t="s">
        <v>1605</v>
      </c>
      <c r="O141" s="51"/>
      <c r="P141" s="245" t="s">
        <v>1606</v>
      </c>
    </row>
    <row r="142" spans="1:16" ht="12.75">
      <c r="A142" s="52" t="s">
        <v>1607</v>
      </c>
      <c r="B142" s="53">
        <v>102</v>
      </c>
      <c r="C142" s="54" t="s">
        <v>2312</v>
      </c>
      <c r="D142" s="50" t="s">
        <v>2313</v>
      </c>
      <c r="E142" s="55" t="s">
        <v>90</v>
      </c>
      <c r="F142" s="55" t="s">
        <v>2314</v>
      </c>
      <c r="G142" s="50" t="s">
        <v>114</v>
      </c>
      <c r="H142" s="55" t="s">
        <v>1230</v>
      </c>
      <c r="I142" s="159" t="s">
        <v>2111</v>
      </c>
      <c r="J142" s="50" t="s">
        <v>1204</v>
      </c>
      <c r="K142" s="55" t="s">
        <v>1608</v>
      </c>
      <c r="L142" s="159" t="s">
        <v>1609</v>
      </c>
      <c r="M142" s="55" t="s">
        <v>1610</v>
      </c>
      <c r="N142" s="55" t="s">
        <v>1611</v>
      </c>
      <c r="O142" s="234" t="s">
        <v>965</v>
      </c>
      <c r="P142" s="246" t="s">
        <v>1612</v>
      </c>
    </row>
    <row r="143" spans="1:16" ht="12.75">
      <c r="A143" s="56" t="s">
        <v>2557</v>
      </c>
      <c r="B143" s="57"/>
      <c r="C143" s="58" t="s">
        <v>2466</v>
      </c>
      <c r="D143" s="51" t="s">
        <v>2315</v>
      </c>
      <c r="E143" s="59" t="s">
        <v>2316</v>
      </c>
      <c r="F143" s="59" t="s">
        <v>2317</v>
      </c>
      <c r="G143" s="51" t="s">
        <v>1333</v>
      </c>
      <c r="H143" s="59" t="s">
        <v>1343</v>
      </c>
      <c r="I143" s="161" t="s">
        <v>2003</v>
      </c>
      <c r="J143" s="51" t="s">
        <v>2112</v>
      </c>
      <c r="K143" s="59" t="s">
        <v>1334</v>
      </c>
      <c r="L143" s="161" t="s">
        <v>1063</v>
      </c>
      <c r="M143" s="59" t="s">
        <v>1613</v>
      </c>
      <c r="N143" s="59" t="s">
        <v>1614</v>
      </c>
      <c r="O143" s="51"/>
      <c r="P143" s="245" t="s">
        <v>1615</v>
      </c>
    </row>
    <row r="144" spans="1:16" ht="12.75">
      <c r="A144" s="52" t="s">
        <v>1616</v>
      </c>
      <c r="B144" s="53">
        <v>108</v>
      </c>
      <c r="C144" s="54" t="s">
        <v>2356</v>
      </c>
      <c r="D144" s="50" t="s">
        <v>2357</v>
      </c>
      <c r="E144" s="55" t="s">
        <v>2358</v>
      </c>
      <c r="F144" s="55" t="s">
        <v>1090</v>
      </c>
      <c r="G144" s="50" t="s">
        <v>1348</v>
      </c>
      <c r="H144" s="55" t="s">
        <v>1349</v>
      </c>
      <c r="I144" s="159" t="s">
        <v>2004</v>
      </c>
      <c r="J144" s="50" t="s">
        <v>2005</v>
      </c>
      <c r="K144" s="55" t="s">
        <v>1617</v>
      </c>
      <c r="L144" s="159" t="s">
        <v>1618</v>
      </c>
      <c r="M144" s="55" t="s">
        <v>1619</v>
      </c>
      <c r="N144" s="55" t="s">
        <v>1620</v>
      </c>
      <c r="O144" s="50" t="s">
        <v>969</v>
      </c>
      <c r="P144" s="246" t="s">
        <v>1064</v>
      </c>
    </row>
    <row r="145" spans="1:16" ht="12.75">
      <c r="A145" s="56" t="s">
        <v>2565</v>
      </c>
      <c r="B145" s="57"/>
      <c r="C145" s="58" t="s">
        <v>2587</v>
      </c>
      <c r="D145" s="51" t="s">
        <v>2359</v>
      </c>
      <c r="E145" s="59" t="s">
        <v>2360</v>
      </c>
      <c r="F145" s="59" t="s">
        <v>1091</v>
      </c>
      <c r="G145" s="51" t="s">
        <v>2091</v>
      </c>
      <c r="H145" s="59" t="s">
        <v>1350</v>
      </c>
      <c r="I145" s="161" t="s">
        <v>2236</v>
      </c>
      <c r="J145" s="51" t="s">
        <v>1317</v>
      </c>
      <c r="K145" s="59" t="s">
        <v>1621</v>
      </c>
      <c r="L145" s="161" t="s">
        <v>1065</v>
      </c>
      <c r="M145" s="59" t="s">
        <v>1622</v>
      </c>
      <c r="N145" s="59" t="s">
        <v>1988</v>
      </c>
      <c r="O145" s="51"/>
      <c r="P145" s="245" t="s">
        <v>1066</v>
      </c>
    </row>
    <row r="146" spans="1:16" ht="12.75">
      <c r="A146" s="52" t="s">
        <v>1623</v>
      </c>
      <c r="B146" s="53">
        <v>4</v>
      </c>
      <c r="C146" s="54" t="s">
        <v>2329</v>
      </c>
      <c r="D146" s="50" t="s">
        <v>2330</v>
      </c>
      <c r="E146" s="55" t="s">
        <v>2178</v>
      </c>
      <c r="F146" s="55" t="s">
        <v>2169</v>
      </c>
      <c r="G146" s="50" t="s">
        <v>1335</v>
      </c>
      <c r="H146" s="55" t="s">
        <v>1336</v>
      </c>
      <c r="I146" s="159" t="s">
        <v>2110</v>
      </c>
      <c r="J146" s="50" t="s">
        <v>1214</v>
      </c>
      <c r="K146" s="55" t="s">
        <v>1876</v>
      </c>
      <c r="L146" s="159" t="s">
        <v>2113</v>
      </c>
      <c r="M146" s="55" t="s">
        <v>1877</v>
      </c>
      <c r="N146" s="55" t="s">
        <v>2108</v>
      </c>
      <c r="O146" s="50" t="s">
        <v>972</v>
      </c>
      <c r="P146" s="246" t="s">
        <v>1067</v>
      </c>
    </row>
    <row r="147" spans="1:16" ht="12.75">
      <c r="A147" s="56" t="s">
        <v>2566</v>
      </c>
      <c r="B147" s="57"/>
      <c r="C147" s="58" t="s">
        <v>192</v>
      </c>
      <c r="D147" s="51" t="s">
        <v>2331</v>
      </c>
      <c r="E147" s="59" t="s">
        <v>2332</v>
      </c>
      <c r="F147" s="59" t="s">
        <v>2333</v>
      </c>
      <c r="G147" s="51" t="s">
        <v>2138</v>
      </c>
      <c r="H147" s="59" t="s">
        <v>1337</v>
      </c>
      <c r="I147" s="161" t="s">
        <v>2002</v>
      </c>
      <c r="J147" s="51" t="s">
        <v>2231</v>
      </c>
      <c r="K147" s="59" t="s">
        <v>1624</v>
      </c>
      <c r="L147" s="161" t="s">
        <v>2228</v>
      </c>
      <c r="M147" s="59" t="s">
        <v>1625</v>
      </c>
      <c r="N147" s="59" t="s">
        <v>1626</v>
      </c>
      <c r="O147" s="51"/>
      <c r="P147" s="245" t="s">
        <v>1068</v>
      </c>
    </row>
    <row r="148" spans="1:16" ht="12.75">
      <c r="A148" s="52" t="s">
        <v>1627</v>
      </c>
      <c r="B148" s="53">
        <v>98</v>
      </c>
      <c r="C148" s="54" t="s">
        <v>2323</v>
      </c>
      <c r="D148" s="50" t="s">
        <v>2324</v>
      </c>
      <c r="E148" s="55" t="s">
        <v>2325</v>
      </c>
      <c r="F148" s="55" t="s">
        <v>89</v>
      </c>
      <c r="G148" s="50" t="s">
        <v>1340</v>
      </c>
      <c r="H148" s="55" t="s">
        <v>1341</v>
      </c>
      <c r="I148" s="159" t="s">
        <v>2113</v>
      </c>
      <c r="J148" s="50" t="s">
        <v>2114</v>
      </c>
      <c r="K148" s="55" t="s">
        <v>1628</v>
      </c>
      <c r="L148" s="159" t="s">
        <v>1629</v>
      </c>
      <c r="M148" s="55" t="s">
        <v>1630</v>
      </c>
      <c r="N148" s="55" t="s">
        <v>1631</v>
      </c>
      <c r="O148" s="50"/>
      <c r="P148" s="246" t="s">
        <v>1632</v>
      </c>
    </row>
    <row r="149" spans="1:16" ht="12.75">
      <c r="A149" s="56" t="s">
        <v>2557</v>
      </c>
      <c r="B149" s="57"/>
      <c r="C149" s="58" t="s">
        <v>2700</v>
      </c>
      <c r="D149" s="51" t="s">
        <v>2326</v>
      </c>
      <c r="E149" s="59" t="s">
        <v>2327</v>
      </c>
      <c r="F149" s="59" t="s">
        <v>2328</v>
      </c>
      <c r="G149" s="51" t="s">
        <v>1893</v>
      </c>
      <c r="H149" s="59" t="s">
        <v>1342</v>
      </c>
      <c r="I149" s="161" t="s">
        <v>1342</v>
      </c>
      <c r="J149" s="51" t="s">
        <v>2115</v>
      </c>
      <c r="K149" s="59" t="s">
        <v>1343</v>
      </c>
      <c r="L149" s="161" t="s">
        <v>1069</v>
      </c>
      <c r="M149" s="59" t="s">
        <v>2103</v>
      </c>
      <c r="N149" s="59" t="s">
        <v>1633</v>
      </c>
      <c r="O149" s="51"/>
      <c r="P149" s="245" t="s">
        <v>1634</v>
      </c>
    </row>
    <row r="150" spans="1:16" ht="12.75">
      <c r="A150" s="52" t="s">
        <v>1635</v>
      </c>
      <c r="B150" s="53">
        <v>2</v>
      </c>
      <c r="C150" s="54" t="s">
        <v>2306</v>
      </c>
      <c r="D150" s="50" t="s">
        <v>2295</v>
      </c>
      <c r="E150" s="55" t="s">
        <v>2307</v>
      </c>
      <c r="F150" s="55" t="s">
        <v>2308</v>
      </c>
      <c r="G150" s="50" t="s">
        <v>1351</v>
      </c>
      <c r="H150" s="55" t="s">
        <v>1352</v>
      </c>
      <c r="I150" s="159" t="s">
        <v>2116</v>
      </c>
      <c r="J150" s="50" t="s">
        <v>2117</v>
      </c>
      <c r="K150" s="55" t="s">
        <v>1878</v>
      </c>
      <c r="L150" s="159" t="s">
        <v>1879</v>
      </c>
      <c r="M150" s="55" t="s">
        <v>1880</v>
      </c>
      <c r="N150" s="55" t="s">
        <v>1881</v>
      </c>
      <c r="O150" s="50" t="s">
        <v>969</v>
      </c>
      <c r="P150" s="246" t="s">
        <v>1882</v>
      </c>
    </row>
    <row r="151" spans="1:16" ht="12.75">
      <c r="A151" s="56" t="s">
        <v>2566</v>
      </c>
      <c r="B151" s="57"/>
      <c r="C151" s="58" t="s">
        <v>10</v>
      </c>
      <c r="D151" s="51" t="s">
        <v>2309</v>
      </c>
      <c r="E151" s="59" t="s">
        <v>2310</v>
      </c>
      <c r="F151" s="59" t="s">
        <v>2311</v>
      </c>
      <c r="G151" s="51" t="s">
        <v>1353</v>
      </c>
      <c r="H151" s="59" t="s">
        <v>2311</v>
      </c>
      <c r="I151" s="161" t="s">
        <v>2006</v>
      </c>
      <c r="J151" s="51" t="s">
        <v>2119</v>
      </c>
      <c r="K151" s="59" t="s">
        <v>1636</v>
      </c>
      <c r="L151" s="161" t="s">
        <v>2091</v>
      </c>
      <c r="M151" s="59" t="s">
        <v>1987</v>
      </c>
      <c r="N151" s="59" t="s">
        <v>1637</v>
      </c>
      <c r="O151" s="51"/>
      <c r="P151" s="245" t="s">
        <v>1883</v>
      </c>
    </row>
    <row r="152" spans="1:16" ht="12.75">
      <c r="A152" s="52" t="s">
        <v>1638</v>
      </c>
      <c r="B152" s="53">
        <v>112</v>
      </c>
      <c r="C152" s="54" t="s">
        <v>2345</v>
      </c>
      <c r="D152" s="50" t="s">
        <v>2346</v>
      </c>
      <c r="E152" s="55" t="s">
        <v>2347</v>
      </c>
      <c r="F152" s="55" t="s">
        <v>2348</v>
      </c>
      <c r="G152" s="50" t="s">
        <v>1358</v>
      </c>
      <c r="H152" s="55" t="s">
        <v>1359</v>
      </c>
      <c r="I152" s="159" t="s">
        <v>2122</v>
      </c>
      <c r="J152" s="50" t="s">
        <v>2114</v>
      </c>
      <c r="K152" s="55" t="s">
        <v>1639</v>
      </c>
      <c r="L152" s="159" t="s">
        <v>1640</v>
      </c>
      <c r="M152" s="55" t="s">
        <v>1872</v>
      </c>
      <c r="N152" s="55" t="s">
        <v>1641</v>
      </c>
      <c r="O152" s="50" t="s">
        <v>972</v>
      </c>
      <c r="P152" s="246" t="s">
        <v>1070</v>
      </c>
    </row>
    <row r="153" spans="1:16" ht="12.75">
      <c r="A153" s="56" t="s">
        <v>2562</v>
      </c>
      <c r="B153" s="57"/>
      <c r="C153" s="58" t="s">
        <v>460</v>
      </c>
      <c r="D153" s="51" t="s">
        <v>2349</v>
      </c>
      <c r="E153" s="59" t="s">
        <v>2350</v>
      </c>
      <c r="F153" s="59" t="s">
        <v>2351</v>
      </c>
      <c r="G153" s="51" t="s">
        <v>1894</v>
      </c>
      <c r="H153" s="59" t="s">
        <v>1360</v>
      </c>
      <c r="I153" s="161" t="s">
        <v>2007</v>
      </c>
      <c r="J153" s="51" t="s">
        <v>2123</v>
      </c>
      <c r="K153" s="59" t="s">
        <v>1325</v>
      </c>
      <c r="L153" s="161" t="s">
        <v>1071</v>
      </c>
      <c r="M153" s="59" t="s">
        <v>1642</v>
      </c>
      <c r="N153" s="59" t="s">
        <v>2211</v>
      </c>
      <c r="O153" s="51"/>
      <c r="P153" s="245" t="s">
        <v>1072</v>
      </c>
    </row>
    <row r="154" spans="1:16" ht="12.75">
      <c r="A154" s="52" t="s">
        <v>1643</v>
      </c>
      <c r="B154" s="53">
        <v>66</v>
      </c>
      <c r="C154" s="54" t="s">
        <v>2395</v>
      </c>
      <c r="D154" s="50" t="s">
        <v>2354</v>
      </c>
      <c r="E154" s="55" t="s">
        <v>2355</v>
      </c>
      <c r="F154" s="55" t="s">
        <v>2417</v>
      </c>
      <c r="G154" s="50" t="s">
        <v>1280</v>
      </c>
      <c r="H154" s="55" t="s">
        <v>2135</v>
      </c>
      <c r="I154" s="159" t="s">
        <v>1950</v>
      </c>
      <c r="J154" s="50" t="s">
        <v>2124</v>
      </c>
      <c r="K154" s="55" t="s">
        <v>1644</v>
      </c>
      <c r="L154" s="159" t="s">
        <v>1793</v>
      </c>
      <c r="M154" s="55" t="s">
        <v>1645</v>
      </c>
      <c r="N154" s="55" t="s">
        <v>1107</v>
      </c>
      <c r="O154" s="50" t="s">
        <v>1646</v>
      </c>
      <c r="P154" s="246" t="s">
        <v>1647</v>
      </c>
    </row>
    <row r="155" spans="1:16" ht="12.75">
      <c r="A155" s="56" t="s">
        <v>2557</v>
      </c>
      <c r="B155" s="57"/>
      <c r="C155" s="58" t="s">
        <v>2585</v>
      </c>
      <c r="D155" s="51" t="s">
        <v>1099</v>
      </c>
      <c r="E155" s="59" t="s">
        <v>2344</v>
      </c>
      <c r="F155" s="59" t="s">
        <v>167</v>
      </c>
      <c r="G155" s="51" t="s">
        <v>62</v>
      </c>
      <c r="H155" s="59" t="s">
        <v>2136</v>
      </c>
      <c r="I155" s="161" t="s">
        <v>2125</v>
      </c>
      <c r="J155" s="51" t="s">
        <v>2126</v>
      </c>
      <c r="K155" s="59" t="s">
        <v>1552</v>
      </c>
      <c r="L155" s="161" t="s">
        <v>1073</v>
      </c>
      <c r="M155" s="59" t="s">
        <v>1648</v>
      </c>
      <c r="N155" s="59" t="s">
        <v>1774</v>
      </c>
      <c r="O155" s="51"/>
      <c r="P155" s="245" t="s">
        <v>1649</v>
      </c>
    </row>
    <row r="156" spans="1:16" ht="12.75">
      <c r="A156" s="52" t="s">
        <v>1650</v>
      </c>
      <c r="B156" s="53">
        <v>38</v>
      </c>
      <c r="C156" s="54" t="s">
        <v>907</v>
      </c>
      <c r="D156" s="50" t="s">
        <v>101</v>
      </c>
      <c r="E156" s="55" t="s">
        <v>829</v>
      </c>
      <c r="F156" s="55" t="s">
        <v>865</v>
      </c>
      <c r="G156" s="50" t="s">
        <v>1180</v>
      </c>
      <c r="H156" s="55" t="s">
        <v>1181</v>
      </c>
      <c r="I156" s="159" t="s">
        <v>1943</v>
      </c>
      <c r="J156" s="50" t="s">
        <v>1942</v>
      </c>
      <c r="K156" s="55" t="s">
        <v>1651</v>
      </c>
      <c r="L156" s="159" t="s">
        <v>1227</v>
      </c>
      <c r="M156" s="55" t="s">
        <v>1652</v>
      </c>
      <c r="N156" s="55" t="s">
        <v>1653</v>
      </c>
      <c r="O156" s="50" t="s">
        <v>1074</v>
      </c>
      <c r="P156" s="246" t="s">
        <v>1075</v>
      </c>
    </row>
    <row r="157" spans="1:16" ht="12.75">
      <c r="A157" s="56" t="s">
        <v>2558</v>
      </c>
      <c r="B157" s="57"/>
      <c r="C157" s="58" t="s">
        <v>2586</v>
      </c>
      <c r="D157" s="51" t="s">
        <v>908</v>
      </c>
      <c r="E157" s="59" t="s">
        <v>909</v>
      </c>
      <c r="F157" s="59" t="s">
        <v>910</v>
      </c>
      <c r="G157" s="51" t="s">
        <v>1123</v>
      </c>
      <c r="H157" s="59" t="s">
        <v>1182</v>
      </c>
      <c r="I157" s="161" t="s">
        <v>1944</v>
      </c>
      <c r="J157" s="51" t="s">
        <v>1122</v>
      </c>
      <c r="K157" s="59" t="s">
        <v>1139</v>
      </c>
      <c r="L157" s="161" t="s">
        <v>1076</v>
      </c>
      <c r="M157" s="59" t="s">
        <v>2492</v>
      </c>
      <c r="N157" s="59" t="s">
        <v>1654</v>
      </c>
      <c r="O157" s="51"/>
      <c r="P157" s="245" t="s">
        <v>1077</v>
      </c>
    </row>
    <row r="158" spans="1:16" ht="12.75">
      <c r="A158" s="52"/>
      <c r="B158" s="53">
        <v>52</v>
      </c>
      <c r="C158" s="54" t="s">
        <v>2684</v>
      </c>
      <c r="D158" s="50" t="s">
        <v>903</v>
      </c>
      <c r="E158" s="55" t="s">
        <v>904</v>
      </c>
      <c r="F158" s="55" t="s">
        <v>905</v>
      </c>
      <c r="G158" s="50" t="s">
        <v>1211</v>
      </c>
      <c r="H158" s="55" t="s">
        <v>1212</v>
      </c>
      <c r="I158" s="159" t="s">
        <v>2021</v>
      </c>
      <c r="J158" s="50" t="s">
        <v>2022</v>
      </c>
      <c r="K158" s="55" t="s">
        <v>1655</v>
      </c>
      <c r="L158" s="159" t="s">
        <v>1249</v>
      </c>
      <c r="M158" s="55" t="s">
        <v>1656</v>
      </c>
      <c r="N158" s="55"/>
      <c r="O158" s="235" t="s">
        <v>1088</v>
      </c>
      <c r="P158" s="230"/>
    </row>
    <row r="159" spans="1:16" ht="12.75">
      <c r="A159" s="56" t="s">
        <v>2565</v>
      </c>
      <c r="B159" s="57"/>
      <c r="C159" s="58" t="s">
        <v>2587</v>
      </c>
      <c r="D159" s="51" t="s">
        <v>2501</v>
      </c>
      <c r="E159" s="59" t="s">
        <v>78</v>
      </c>
      <c r="F159" s="59" t="s">
        <v>906</v>
      </c>
      <c r="G159" s="51" t="s">
        <v>2171</v>
      </c>
      <c r="H159" s="59" t="s">
        <v>944</v>
      </c>
      <c r="I159" s="161" t="s">
        <v>1982</v>
      </c>
      <c r="J159" s="51" t="s">
        <v>1219</v>
      </c>
      <c r="K159" s="59" t="s">
        <v>1657</v>
      </c>
      <c r="L159" s="161" t="s">
        <v>1459</v>
      </c>
      <c r="M159" s="59" t="s">
        <v>1984</v>
      </c>
      <c r="N159" s="59"/>
      <c r="O159" s="236"/>
      <c r="P159" s="227"/>
    </row>
    <row r="160" spans="1:16" ht="12.75">
      <c r="A160" s="52"/>
      <c r="B160" s="53">
        <v>42</v>
      </c>
      <c r="C160" s="54" t="s">
        <v>2688</v>
      </c>
      <c r="D160" s="50" t="s">
        <v>109</v>
      </c>
      <c r="E160" s="55" t="s">
        <v>833</v>
      </c>
      <c r="F160" s="55" t="s">
        <v>73</v>
      </c>
      <c r="G160" s="50" t="s">
        <v>1124</v>
      </c>
      <c r="H160" s="55" t="s">
        <v>1125</v>
      </c>
      <c r="I160" s="159" t="s">
        <v>1930</v>
      </c>
      <c r="J160" s="50" t="s">
        <v>1931</v>
      </c>
      <c r="K160" s="55" t="s">
        <v>1715</v>
      </c>
      <c r="L160" s="159" t="s">
        <v>1295</v>
      </c>
      <c r="M160" s="55"/>
      <c r="N160" s="55"/>
      <c r="O160" s="235" t="s">
        <v>1088</v>
      </c>
      <c r="P160" s="230"/>
    </row>
    <row r="161" spans="1:16" ht="12.75">
      <c r="A161" s="56" t="s">
        <v>2553</v>
      </c>
      <c r="B161" s="57"/>
      <c r="C161" s="58" t="s">
        <v>2725</v>
      </c>
      <c r="D161" s="51" t="s">
        <v>834</v>
      </c>
      <c r="E161" s="59" t="s">
        <v>835</v>
      </c>
      <c r="F161" s="59" t="s">
        <v>2493</v>
      </c>
      <c r="G161" s="51" t="s">
        <v>1126</v>
      </c>
      <c r="H161" s="59" t="s">
        <v>1127</v>
      </c>
      <c r="I161" s="161" t="s">
        <v>825</v>
      </c>
      <c r="J161" s="51" t="s">
        <v>1932</v>
      </c>
      <c r="K161" s="59" t="s">
        <v>1928</v>
      </c>
      <c r="L161" s="161" t="s">
        <v>1154</v>
      </c>
      <c r="M161" s="59"/>
      <c r="N161" s="59"/>
      <c r="O161" s="236"/>
      <c r="P161" s="227"/>
    </row>
    <row r="162" spans="1:16" ht="12.75">
      <c r="A162" s="52"/>
      <c r="B162" s="53">
        <v>39</v>
      </c>
      <c r="C162" s="54" t="s">
        <v>42</v>
      </c>
      <c r="D162" s="50" t="s">
        <v>853</v>
      </c>
      <c r="E162" s="55" t="s">
        <v>2389</v>
      </c>
      <c r="F162" s="55" t="s">
        <v>104</v>
      </c>
      <c r="G162" s="50" t="s">
        <v>1128</v>
      </c>
      <c r="H162" s="55" t="s">
        <v>1129</v>
      </c>
      <c r="I162" s="159" t="s">
        <v>1933</v>
      </c>
      <c r="J162" s="50" t="s">
        <v>1934</v>
      </c>
      <c r="K162" s="55" t="s">
        <v>1658</v>
      </c>
      <c r="L162" s="159" t="s">
        <v>1659</v>
      </c>
      <c r="M162" s="55"/>
      <c r="N162" s="55"/>
      <c r="O162" s="235" t="s">
        <v>1952</v>
      </c>
      <c r="P162" s="230"/>
    </row>
    <row r="163" spans="1:16" ht="12.75">
      <c r="A163" s="220" t="s">
        <v>2558</v>
      </c>
      <c r="B163" s="184"/>
      <c r="C163" s="185" t="s">
        <v>2585</v>
      </c>
      <c r="D163" s="100" t="s">
        <v>59</v>
      </c>
      <c r="E163" s="99" t="s">
        <v>854</v>
      </c>
      <c r="F163" s="99" t="s">
        <v>855</v>
      </c>
      <c r="G163" s="100" t="s">
        <v>1130</v>
      </c>
      <c r="H163" s="99" t="s">
        <v>1131</v>
      </c>
      <c r="I163" s="160" t="s">
        <v>1935</v>
      </c>
      <c r="J163" s="100" t="s">
        <v>2146</v>
      </c>
      <c r="K163" s="99" t="s">
        <v>1113</v>
      </c>
      <c r="L163" s="160" t="s">
        <v>1935</v>
      </c>
      <c r="M163" s="99"/>
      <c r="N163" s="99"/>
      <c r="O163" s="237"/>
      <c r="P163" s="230"/>
    </row>
    <row r="164" spans="1:16" ht="12.75">
      <c r="A164" s="221"/>
      <c r="B164" s="222">
        <v>57</v>
      </c>
      <c r="C164" s="223" t="s">
        <v>2473</v>
      </c>
      <c r="D164" s="50" t="s">
        <v>947</v>
      </c>
      <c r="E164" s="55" t="s">
        <v>930</v>
      </c>
      <c r="F164" s="159" t="s">
        <v>2400</v>
      </c>
      <c r="G164" s="50" t="s">
        <v>1233</v>
      </c>
      <c r="H164" s="55" t="s">
        <v>1225</v>
      </c>
      <c r="I164" s="55" t="s">
        <v>2053</v>
      </c>
      <c r="J164" s="50" t="s">
        <v>2054</v>
      </c>
      <c r="K164" s="55" t="s">
        <v>1660</v>
      </c>
      <c r="L164" s="159" t="s">
        <v>1278</v>
      </c>
      <c r="M164" s="50"/>
      <c r="N164" s="55"/>
      <c r="O164" s="238" t="s">
        <v>1661</v>
      </c>
      <c r="P164" s="226"/>
    </row>
    <row r="165" spans="1:16" ht="12.75">
      <c r="A165" s="56" t="s">
        <v>2557</v>
      </c>
      <c r="B165" s="224"/>
      <c r="C165" s="225" t="s">
        <v>2697</v>
      </c>
      <c r="D165" s="51" t="s">
        <v>948</v>
      </c>
      <c r="E165" s="59" t="s">
        <v>932</v>
      </c>
      <c r="F165" s="161" t="s">
        <v>107</v>
      </c>
      <c r="G165" s="51" t="s">
        <v>1373</v>
      </c>
      <c r="H165" s="59" t="s">
        <v>1226</v>
      </c>
      <c r="I165" s="59" t="s">
        <v>1986</v>
      </c>
      <c r="J165" s="51" t="s">
        <v>2055</v>
      </c>
      <c r="K165" s="59" t="s">
        <v>1662</v>
      </c>
      <c r="L165" s="161" t="s">
        <v>1078</v>
      </c>
      <c r="M165" s="51"/>
      <c r="N165" s="59"/>
      <c r="O165" s="239"/>
      <c r="P165" s="227"/>
    </row>
    <row r="166" spans="1:16" ht="12.75">
      <c r="A166" s="221"/>
      <c r="B166" s="222">
        <v>63</v>
      </c>
      <c r="C166" s="223" t="s">
        <v>2487</v>
      </c>
      <c r="D166" s="50" t="s">
        <v>2404</v>
      </c>
      <c r="E166" s="55" t="s">
        <v>839</v>
      </c>
      <c r="F166" s="159" t="s">
        <v>2379</v>
      </c>
      <c r="G166" s="50" t="s">
        <v>1169</v>
      </c>
      <c r="H166" s="55" t="s">
        <v>1170</v>
      </c>
      <c r="I166" s="55" t="s">
        <v>1275</v>
      </c>
      <c r="J166" s="50" t="s">
        <v>1962</v>
      </c>
      <c r="K166" s="55" t="s">
        <v>1663</v>
      </c>
      <c r="L166" s="159" t="s">
        <v>1664</v>
      </c>
      <c r="M166" s="50"/>
      <c r="N166" s="55"/>
      <c r="O166" s="238" t="s">
        <v>1954</v>
      </c>
      <c r="P166" s="226"/>
    </row>
    <row r="167" spans="1:16" ht="12.75">
      <c r="A167" s="56" t="s">
        <v>2558</v>
      </c>
      <c r="B167" s="224"/>
      <c r="C167" s="225" t="s">
        <v>2719</v>
      </c>
      <c r="D167" s="51" t="s">
        <v>65</v>
      </c>
      <c r="E167" s="59" t="s">
        <v>840</v>
      </c>
      <c r="F167" s="161" t="s">
        <v>129</v>
      </c>
      <c r="G167" s="51" t="s">
        <v>1171</v>
      </c>
      <c r="H167" s="59" t="s">
        <v>1172</v>
      </c>
      <c r="I167" s="59" t="s">
        <v>1939</v>
      </c>
      <c r="J167" s="51" t="s">
        <v>1963</v>
      </c>
      <c r="K167" s="59" t="s">
        <v>1966</v>
      </c>
      <c r="L167" s="161" t="s">
        <v>1079</v>
      </c>
      <c r="M167" s="51"/>
      <c r="N167" s="59"/>
      <c r="O167" s="239"/>
      <c r="P167" s="227"/>
    </row>
    <row r="168" spans="1:16" ht="12.75">
      <c r="A168" s="221"/>
      <c r="B168" s="222">
        <v>96</v>
      </c>
      <c r="C168" s="223" t="s">
        <v>2334</v>
      </c>
      <c r="D168" s="50" t="s">
        <v>2335</v>
      </c>
      <c r="E168" s="55" t="s">
        <v>2439</v>
      </c>
      <c r="F168" s="159" t="s">
        <v>2408</v>
      </c>
      <c r="G168" s="50" t="s">
        <v>1338</v>
      </c>
      <c r="H168" s="55" t="s">
        <v>1339</v>
      </c>
      <c r="I168" s="159" t="s">
        <v>2098</v>
      </c>
      <c r="J168" s="50" t="s">
        <v>1283</v>
      </c>
      <c r="K168" s="55" t="s">
        <v>1665</v>
      </c>
      <c r="L168" s="159" t="s">
        <v>1666</v>
      </c>
      <c r="M168" s="50"/>
      <c r="N168" s="55"/>
      <c r="O168" s="238" t="s">
        <v>1088</v>
      </c>
      <c r="P168" s="226"/>
    </row>
    <row r="169" spans="1:16" ht="12.75">
      <c r="A169" s="56" t="s">
        <v>2557</v>
      </c>
      <c r="B169" s="224"/>
      <c r="C169" s="225" t="s">
        <v>2585</v>
      </c>
      <c r="D169" s="51" t="s">
        <v>2336</v>
      </c>
      <c r="E169" s="59" t="s">
        <v>2337</v>
      </c>
      <c r="F169" s="161" t="s">
        <v>2338</v>
      </c>
      <c r="G169" s="51" t="s">
        <v>1891</v>
      </c>
      <c r="H169" s="59" t="s">
        <v>951</v>
      </c>
      <c r="I169" s="161" t="s">
        <v>1998</v>
      </c>
      <c r="J169" s="51" t="s">
        <v>2099</v>
      </c>
      <c r="K169" s="59" t="s">
        <v>1667</v>
      </c>
      <c r="L169" s="161" t="s">
        <v>1080</v>
      </c>
      <c r="M169" s="51"/>
      <c r="N169" s="59"/>
      <c r="O169" s="239"/>
      <c r="P169" s="227"/>
    </row>
    <row r="170" spans="1:16" ht="12.75">
      <c r="A170" s="221"/>
      <c r="B170" s="222">
        <v>25</v>
      </c>
      <c r="C170" s="223" t="s">
        <v>789</v>
      </c>
      <c r="D170" s="50" t="s">
        <v>126</v>
      </c>
      <c r="E170" s="55" t="s">
        <v>69</v>
      </c>
      <c r="F170" s="159" t="s">
        <v>790</v>
      </c>
      <c r="G170" s="50" t="s">
        <v>1103</v>
      </c>
      <c r="H170" s="55" t="s">
        <v>1104</v>
      </c>
      <c r="I170" s="159" t="s">
        <v>1903</v>
      </c>
      <c r="J170" s="50" t="s">
        <v>2364</v>
      </c>
      <c r="K170" s="55" t="s">
        <v>1345</v>
      </c>
      <c r="L170" s="159"/>
      <c r="M170" s="50"/>
      <c r="N170" s="55"/>
      <c r="O170" s="238" t="s">
        <v>2145</v>
      </c>
      <c r="P170" s="226"/>
    </row>
    <row r="171" spans="1:16" ht="12.75">
      <c r="A171" s="56" t="s">
        <v>2553</v>
      </c>
      <c r="B171" s="224"/>
      <c r="C171" s="225" t="s">
        <v>224</v>
      </c>
      <c r="D171" s="51" t="s">
        <v>2573</v>
      </c>
      <c r="E171" s="59" t="s">
        <v>2600</v>
      </c>
      <c r="F171" s="161" t="s">
        <v>2573</v>
      </c>
      <c r="G171" s="51" t="s">
        <v>801</v>
      </c>
      <c r="H171" s="59" t="s">
        <v>2600</v>
      </c>
      <c r="I171" s="161" t="s">
        <v>2575</v>
      </c>
      <c r="J171" s="51" t="s">
        <v>808</v>
      </c>
      <c r="K171" s="59" t="s">
        <v>2601</v>
      </c>
      <c r="L171" s="161"/>
      <c r="M171" s="51"/>
      <c r="N171" s="59"/>
      <c r="O171" s="239"/>
      <c r="P171" s="227"/>
    </row>
    <row r="172" spans="1:16" ht="12.75">
      <c r="A172" s="221"/>
      <c r="B172" s="222">
        <v>71</v>
      </c>
      <c r="C172" s="223" t="s">
        <v>873</v>
      </c>
      <c r="D172" s="50" t="s">
        <v>2383</v>
      </c>
      <c r="E172" s="55" t="s">
        <v>75</v>
      </c>
      <c r="F172" s="159" t="s">
        <v>136</v>
      </c>
      <c r="G172" s="50" t="s">
        <v>1166</v>
      </c>
      <c r="H172" s="55" t="s">
        <v>1167</v>
      </c>
      <c r="I172" s="159" t="s">
        <v>1915</v>
      </c>
      <c r="J172" s="50" t="s">
        <v>1957</v>
      </c>
      <c r="K172" s="55" t="s">
        <v>1668</v>
      </c>
      <c r="L172" s="159"/>
      <c r="M172" s="50"/>
      <c r="N172" s="55"/>
      <c r="O172" s="238" t="s">
        <v>1085</v>
      </c>
      <c r="P172" s="226"/>
    </row>
    <row r="173" spans="1:16" ht="12.75">
      <c r="A173" s="56" t="s">
        <v>2558</v>
      </c>
      <c r="B173" s="224"/>
      <c r="C173" s="225" t="s">
        <v>2585</v>
      </c>
      <c r="D173" s="51" t="s">
        <v>874</v>
      </c>
      <c r="E173" s="59" t="s">
        <v>139</v>
      </c>
      <c r="F173" s="161" t="s">
        <v>875</v>
      </c>
      <c r="G173" s="51" t="s">
        <v>1165</v>
      </c>
      <c r="H173" s="59" t="s">
        <v>1168</v>
      </c>
      <c r="I173" s="161" t="s">
        <v>1958</v>
      </c>
      <c r="J173" s="51" t="s">
        <v>866</v>
      </c>
      <c r="K173" s="59" t="s">
        <v>2008</v>
      </c>
      <c r="L173" s="161"/>
      <c r="M173" s="51"/>
      <c r="N173" s="59"/>
      <c r="O173" s="239"/>
      <c r="P173" s="227"/>
    </row>
    <row r="174" spans="1:16" ht="12.75">
      <c r="A174" s="221"/>
      <c r="B174" s="222">
        <v>21</v>
      </c>
      <c r="C174" s="223" t="s">
        <v>945</v>
      </c>
      <c r="D174" s="50" t="s">
        <v>939</v>
      </c>
      <c r="E174" s="55" t="s">
        <v>2425</v>
      </c>
      <c r="F174" s="159" t="s">
        <v>97</v>
      </c>
      <c r="G174" s="50" t="s">
        <v>1266</v>
      </c>
      <c r="H174" s="55" t="s">
        <v>1117</v>
      </c>
      <c r="I174" s="159" t="s">
        <v>2040</v>
      </c>
      <c r="J174" s="50" t="s">
        <v>2041</v>
      </c>
      <c r="K174" s="55" t="s">
        <v>1669</v>
      </c>
      <c r="L174" s="159"/>
      <c r="M174" s="50"/>
      <c r="N174" s="55"/>
      <c r="O174" s="238" t="s">
        <v>1088</v>
      </c>
      <c r="P174" s="226"/>
    </row>
    <row r="175" spans="1:16" ht="12.75">
      <c r="A175" s="56" t="s">
        <v>2560</v>
      </c>
      <c r="B175" s="224"/>
      <c r="C175" s="225" t="s">
        <v>2719</v>
      </c>
      <c r="D175" s="51" t="s">
        <v>2428</v>
      </c>
      <c r="E175" s="59" t="s">
        <v>946</v>
      </c>
      <c r="F175" s="161" t="s">
        <v>83</v>
      </c>
      <c r="G175" s="51" t="s">
        <v>1299</v>
      </c>
      <c r="H175" s="59" t="s">
        <v>2182</v>
      </c>
      <c r="I175" s="161" t="s">
        <v>85</v>
      </c>
      <c r="J175" s="51" t="s">
        <v>2009</v>
      </c>
      <c r="K175" s="59" t="s">
        <v>1842</v>
      </c>
      <c r="L175" s="161"/>
      <c r="M175" s="51"/>
      <c r="N175" s="59"/>
      <c r="O175" s="239"/>
      <c r="P175" s="227"/>
    </row>
    <row r="176" spans="1:16" ht="12.75">
      <c r="A176" s="221"/>
      <c r="B176" s="222">
        <v>62</v>
      </c>
      <c r="C176" s="223" t="s">
        <v>2485</v>
      </c>
      <c r="D176" s="50" t="s">
        <v>2205</v>
      </c>
      <c r="E176" s="55" t="s">
        <v>2206</v>
      </c>
      <c r="F176" s="159" t="s">
        <v>55</v>
      </c>
      <c r="G176" s="50" t="s">
        <v>1274</v>
      </c>
      <c r="H176" s="55" t="s">
        <v>1275</v>
      </c>
      <c r="I176" s="159" t="s">
        <v>2048</v>
      </c>
      <c r="J176" s="50" t="s">
        <v>2049</v>
      </c>
      <c r="K176" s="55" t="s">
        <v>1670</v>
      </c>
      <c r="L176" s="159"/>
      <c r="M176" s="50"/>
      <c r="N176" s="55"/>
      <c r="O176" s="238" t="s">
        <v>2130</v>
      </c>
      <c r="P176" s="226"/>
    </row>
    <row r="177" spans="1:16" ht="12.75">
      <c r="A177" s="56" t="s">
        <v>2565</v>
      </c>
      <c r="B177" s="224"/>
      <c r="C177" s="225" t="s">
        <v>2587</v>
      </c>
      <c r="D177" s="51" t="s">
        <v>2207</v>
      </c>
      <c r="E177" s="59" t="s">
        <v>2207</v>
      </c>
      <c r="F177" s="161" t="s">
        <v>2208</v>
      </c>
      <c r="G177" s="51" t="s">
        <v>1371</v>
      </c>
      <c r="H177" s="59" t="s">
        <v>1276</v>
      </c>
      <c r="I177" s="161" t="s">
        <v>2495</v>
      </c>
      <c r="J177" s="51" t="s">
        <v>2042</v>
      </c>
      <c r="K177" s="59" t="s">
        <v>1276</v>
      </c>
      <c r="L177" s="161"/>
      <c r="M177" s="51"/>
      <c r="N177" s="59"/>
      <c r="O177" s="239"/>
      <c r="P177" s="227"/>
    </row>
    <row r="178" spans="1:16" ht="12.75">
      <c r="A178" s="221"/>
      <c r="B178" s="222">
        <v>79</v>
      </c>
      <c r="C178" s="223" t="s">
        <v>2271</v>
      </c>
      <c r="D178" s="50" t="s">
        <v>2272</v>
      </c>
      <c r="E178" s="55" t="s">
        <v>2681</v>
      </c>
      <c r="F178" s="159" t="s">
        <v>2420</v>
      </c>
      <c r="G178" s="50" t="s">
        <v>1284</v>
      </c>
      <c r="H178" s="55" t="s">
        <v>1285</v>
      </c>
      <c r="I178" s="159" t="s">
        <v>2053</v>
      </c>
      <c r="J178" s="50" t="s">
        <v>2324</v>
      </c>
      <c r="K178" s="55" t="s">
        <v>1671</v>
      </c>
      <c r="L178" s="159"/>
      <c r="M178" s="50"/>
      <c r="N178" s="55"/>
      <c r="O178" s="238" t="s">
        <v>1672</v>
      </c>
      <c r="P178" s="226"/>
    </row>
    <row r="179" spans="1:16" ht="12.75">
      <c r="A179" s="220" t="s">
        <v>2558</v>
      </c>
      <c r="B179" s="228"/>
      <c r="C179" s="229" t="s">
        <v>341</v>
      </c>
      <c r="D179" s="100" t="s">
        <v>2273</v>
      </c>
      <c r="E179" s="99" t="s">
        <v>2274</v>
      </c>
      <c r="F179" s="160" t="s">
        <v>2275</v>
      </c>
      <c r="G179" s="100" t="s">
        <v>1374</v>
      </c>
      <c r="H179" s="99" t="s">
        <v>870</v>
      </c>
      <c r="I179" s="160" t="s">
        <v>1990</v>
      </c>
      <c r="J179" s="100" t="s">
        <v>2065</v>
      </c>
      <c r="K179" s="99" t="s">
        <v>1154</v>
      </c>
      <c r="L179" s="160"/>
      <c r="M179" s="100"/>
      <c r="N179" s="99"/>
      <c r="O179" s="240"/>
      <c r="P179" s="230"/>
    </row>
    <row r="180" spans="1:16" ht="12.75">
      <c r="A180" s="221"/>
      <c r="B180" s="222">
        <v>11</v>
      </c>
      <c r="C180" s="223" t="s">
        <v>2686</v>
      </c>
      <c r="D180" s="50" t="s">
        <v>2425</v>
      </c>
      <c r="E180" s="55" t="s">
        <v>940</v>
      </c>
      <c r="F180" s="159" t="s">
        <v>2197</v>
      </c>
      <c r="G180" s="50" t="s">
        <v>2137</v>
      </c>
      <c r="H180" s="55" t="s">
        <v>96</v>
      </c>
      <c r="I180" s="159" t="s">
        <v>2127</v>
      </c>
      <c r="J180" s="50" t="s">
        <v>2128</v>
      </c>
      <c r="K180" s="55" t="s">
        <v>1673</v>
      </c>
      <c r="L180" s="159"/>
      <c r="M180" s="50"/>
      <c r="N180" s="55"/>
      <c r="O180" s="238" t="s">
        <v>1088</v>
      </c>
      <c r="P180" s="226"/>
    </row>
    <row r="181" spans="1:16" ht="12.75">
      <c r="A181" s="56" t="s">
        <v>2566</v>
      </c>
      <c r="B181" s="224"/>
      <c r="C181" s="225" t="s">
        <v>2697</v>
      </c>
      <c r="D181" s="51" t="s">
        <v>2432</v>
      </c>
      <c r="E181" s="59" t="s">
        <v>2495</v>
      </c>
      <c r="F181" s="161" t="s">
        <v>2198</v>
      </c>
      <c r="G181" s="51" t="s">
        <v>1895</v>
      </c>
      <c r="H181" s="59" t="s">
        <v>2138</v>
      </c>
      <c r="I181" s="161" t="s">
        <v>2187</v>
      </c>
      <c r="J181" s="51" t="s">
        <v>2129</v>
      </c>
      <c r="K181" s="59" t="s">
        <v>2212</v>
      </c>
      <c r="L181" s="161"/>
      <c r="M181" s="51"/>
      <c r="N181" s="59"/>
      <c r="O181" s="239"/>
      <c r="P181" s="227"/>
    </row>
    <row r="182" spans="1:16" ht="12.75">
      <c r="A182" s="221"/>
      <c r="B182" s="222">
        <v>26</v>
      </c>
      <c r="C182" s="223" t="s">
        <v>811</v>
      </c>
      <c r="D182" s="50" t="s">
        <v>99</v>
      </c>
      <c r="E182" s="55" t="s">
        <v>795</v>
      </c>
      <c r="F182" s="159" t="s">
        <v>812</v>
      </c>
      <c r="G182" s="50" t="s">
        <v>1111</v>
      </c>
      <c r="H182" s="55" t="s">
        <v>1112</v>
      </c>
      <c r="I182" s="159" t="s">
        <v>1129</v>
      </c>
      <c r="J182" s="50" t="s">
        <v>1908</v>
      </c>
      <c r="K182" s="55"/>
      <c r="L182" s="159"/>
      <c r="M182" s="50"/>
      <c r="N182" s="55"/>
      <c r="O182" s="238" t="s">
        <v>1088</v>
      </c>
      <c r="P182" s="226"/>
    </row>
    <row r="183" spans="1:16" ht="12.75">
      <c r="A183" s="56" t="s">
        <v>2553</v>
      </c>
      <c r="B183" s="224"/>
      <c r="C183" s="225" t="s">
        <v>224</v>
      </c>
      <c r="D183" s="51" t="s">
        <v>808</v>
      </c>
      <c r="E183" s="59" t="s">
        <v>2601</v>
      </c>
      <c r="F183" s="161" t="s">
        <v>813</v>
      </c>
      <c r="G183" s="51" t="s">
        <v>1113</v>
      </c>
      <c r="H183" s="59" t="s">
        <v>797</v>
      </c>
      <c r="I183" s="161" t="s">
        <v>808</v>
      </c>
      <c r="J183" s="51" t="s">
        <v>2601</v>
      </c>
      <c r="K183" s="59"/>
      <c r="L183" s="161"/>
      <c r="M183" s="51"/>
      <c r="N183" s="59"/>
      <c r="O183" s="239"/>
      <c r="P183" s="227"/>
    </row>
    <row r="184" spans="1:16" ht="12.75">
      <c r="A184" s="221"/>
      <c r="B184" s="222">
        <v>109</v>
      </c>
      <c r="C184" s="223" t="s">
        <v>2691</v>
      </c>
      <c r="D184" s="50" t="s">
        <v>2402</v>
      </c>
      <c r="E184" s="55" t="s">
        <v>947</v>
      </c>
      <c r="F184" s="159" t="s">
        <v>2199</v>
      </c>
      <c r="G184" s="50" t="s">
        <v>1297</v>
      </c>
      <c r="H184" s="55" t="s">
        <v>1298</v>
      </c>
      <c r="I184" s="159" t="s">
        <v>1151</v>
      </c>
      <c r="J184" s="50" t="s">
        <v>1948</v>
      </c>
      <c r="K184" s="55"/>
      <c r="L184" s="159"/>
      <c r="M184" s="50"/>
      <c r="N184" s="55"/>
      <c r="O184" s="238" t="s">
        <v>1674</v>
      </c>
      <c r="P184" s="226"/>
    </row>
    <row r="185" spans="1:16" ht="12.75">
      <c r="A185" s="56" t="s">
        <v>2565</v>
      </c>
      <c r="B185" s="224"/>
      <c r="C185" s="225" t="s">
        <v>2587</v>
      </c>
      <c r="D185" s="51" t="s">
        <v>2200</v>
      </c>
      <c r="E185" s="59" t="s">
        <v>174</v>
      </c>
      <c r="F185" s="161" t="s">
        <v>2201</v>
      </c>
      <c r="G185" s="51" t="s">
        <v>2228</v>
      </c>
      <c r="H185" s="59" t="s">
        <v>1300</v>
      </c>
      <c r="I185" s="161" t="s">
        <v>2427</v>
      </c>
      <c r="J185" s="51" t="s">
        <v>2075</v>
      </c>
      <c r="K185" s="59"/>
      <c r="L185" s="161"/>
      <c r="M185" s="51"/>
      <c r="N185" s="59"/>
      <c r="O185" s="239"/>
      <c r="P185" s="227"/>
    </row>
    <row r="186" spans="1:16" ht="12.75">
      <c r="A186" s="221"/>
      <c r="B186" s="222">
        <v>107</v>
      </c>
      <c r="C186" s="223" t="s">
        <v>2218</v>
      </c>
      <c r="D186" s="50" t="s">
        <v>2219</v>
      </c>
      <c r="E186" s="55" t="s">
        <v>2681</v>
      </c>
      <c r="F186" s="159" t="s">
        <v>2415</v>
      </c>
      <c r="G186" s="50" t="s">
        <v>135</v>
      </c>
      <c r="H186" s="55" t="s">
        <v>1202</v>
      </c>
      <c r="I186" s="159" t="s">
        <v>1290</v>
      </c>
      <c r="J186" s="50" t="s">
        <v>1240</v>
      </c>
      <c r="K186" s="55"/>
      <c r="L186" s="159"/>
      <c r="M186" s="50"/>
      <c r="N186" s="55"/>
      <c r="O186" s="238" t="s">
        <v>2145</v>
      </c>
      <c r="P186" s="226"/>
    </row>
    <row r="187" spans="1:16" ht="12.75">
      <c r="A187" s="56" t="s">
        <v>2562</v>
      </c>
      <c r="B187" s="224"/>
      <c r="C187" s="225" t="s">
        <v>2588</v>
      </c>
      <c r="D187" s="51" t="s">
        <v>2220</v>
      </c>
      <c r="E187" s="59" t="s">
        <v>2221</v>
      </c>
      <c r="F187" s="161" t="s">
        <v>2222</v>
      </c>
      <c r="G187" s="51" t="s">
        <v>1380</v>
      </c>
      <c r="H187" s="59" t="s">
        <v>171</v>
      </c>
      <c r="I187" s="161" t="s">
        <v>2208</v>
      </c>
      <c r="J187" s="51" t="s">
        <v>2070</v>
      </c>
      <c r="K187" s="59"/>
      <c r="L187" s="161"/>
      <c r="M187" s="51"/>
      <c r="N187" s="59"/>
      <c r="O187" s="239"/>
      <c r="P187" s="227"/>
    </row>
    <row r="188" spans="1:16" ht="12.75">
      <c r="A188" s="221"/>
      <c r="B188" s="222">
        <v>6</v>
      </c>
      <c r="C188" s="223" t="s">
        <v>2177</v>
      </c>
      <c r="D188" s="50" t="s">
        <v>2178</v>
      </c>
      <c r="E188" s="55" t="s">
        <v>2179</v>
      </c>
      <c r="F188" s="159" t="s">
        <v>2180</v>
      </c>
      <c r="G188" s="50" t="s">
        <v>1307</v>
      </c>
      <c r="H188" s="55" t="s">
        <v>1199</v>
      </c>
      <c r="I188" s="159" t="s">
        <v>2089</v>
      </c>
      <c r="J188" s="50" t="s">
        <v>2090</v>
      </c>
      <c r="K188" s="55"/>
      <c r="L188" s="159"/>
      <c r="M188" s="50"/>
      <c r="N188" s="55"/>
      <c r="O188" s="238" t="s">
        <v>1675</v>
      </c>
      <c r="P188" s="226"/>
    </row>
    <row r="189" spans="1:16" ht="12.75">
      <c r="A189" s="56" t="s">
        <v>2566</v>
      </c>
      <c r="B189" s="224"/>
      <c r="C189" s="225" t="s">
        <v>2697</v>
      </c>
      <c r="D189" s="51" t="s">
        <v>2440</v>
      </c>
      <c r="E189" s="59" t="s">
        <v>2181</v>
      </c>
      <c r="F189" s="161" t="s">
        <v>2182</v>
      </c>
      <c r="G189" s="51" t="s">
        <v>1328</v>
      </c>
      <c r="H189" s="59" t="s">
        <v>1308</v>
      </c>
      <c r="I189" s="161" t="s">
        <v>2299</v>
      </c>
      <c r="J189" s="51" t="s">
        <v>2091</v>
      </c>
      <c r="K189" s="59"/>
      <c r="L189" s="161"/>
      <c r="M189" s="51"/>
      <c r="N189" s="59"/>
      <c r="O189" s="239"/>
      <c r="P189" s="227"/>
    </row>
    <row r="190" spans="1:16" ht="12.75">
      <c r="A190" s="221"/>
      <c r="B190" s="222">
        <v>81</v>
      </c>
      <c r="C190" s="223" t="s">
        <v>2484</v>
      </c>
      <c r="D190" s="50" t="s">
        <v>2295</v>
      </c>
      <c r="E190" s="55" t="s">
        <v>2296</v>
      </c>
      <c r="F190" s="159" t="s">
        <v>836</v>
      </c>
      <c r="G190" s="50" t="s">
        <v>1354</v>
      </c>
      <c r="H190" s="55" t="s">
        <v>1355</v>
      </c>
      <c r="I190" s="159" t="s">
        <v>2120</v>
      </c>
      <c r="J190" s="50" t="s">
        <v>2121</v>
      </c>
      <c r="K190" s="55"/>
      <c r="L190" s="159"/>
      <c r="M190" s="50"/>
      <c r="N190" s="55"/>
      <c r="O190" s="238" t="s">
        <v>1952</v>
      </c>
      <c r="P190" s="226"/>
    </row>
    <row r="191" spans="1:16" ht="12.75">
      <c r="A191" s="56" t="s">
        <v>2565</v>
      </c>
      <c r="B191" s="224"/>
      <c r="C191" s="225" t="s">
        <v>2460</v>
      </c>
      <c r="D191" s="51" t="s">
        <v>2297</v>
      </c>
      <c r="E191" s="59" t="s">
        <v>2298</v>
      </c>
      <c r="F191" s="161" t="s">
        <v>2299</v>
      </c>
      <c r="G191" s="51" t="s">
        <v>1356</v>
      </c>
      <c r="H191" s="59" t="s">
        <v>1357</v>
      </c>
      <c r="I191" s="161" t="s">
        <v>2118</v>
      </c>
      <c r="J191" s="51" t="s">
        <v>2118</v>
      </c>
      <c r="K191" s="59"/>
      <c r="L191" s="161"/>
      <c r="M191" s="51"/>
      <c r="N191" s="59"/>
      <c r="O191" s="239"/>
      <c r="P191" s="227"/>
    </row>
    <row r="192" spans="1:16" ht="12.75">
      <c r="A192" s="221"/>
      <c r="B192" s="222">
        <v>33</v>
      </c>
      <c r="C192" s="223" t="s">
        <v>841</v>
      </c>
      <c r="D192" s="50" t="s">
        <v>75</v>
      </c>
      <c r="E192" s="55" t="s">
        <v>842</v>
      </c>
      <c r="F192" s="159" t="s">
        <v>2391</v>
      </c>
      <c r="G192" s="50" t="s">
        <v>1173</v>
      </c>
      <c r="H192" s="55" t="s">
        <v>1174</v>
      </c>
      <c r="I192" s="159" t="s">
        <v>1240</v>
      </c>
      <c r="J192" s="50"/>
      <c r="K192" s="55"/>
      <c r="L192" s="159"/>
      <c r="M192" s="50"/>
      <c r="N192" s="55"/>
      <c r="O192" s="238" t="s">
        <v>1952</v>
      </c>
      <c r="P192" s="226"/>
    </row>
    <row r="193" spans="1:16" ht="12.75">
      <c r="A193" s="56" t="s">
        <v>2558</v>
      </c>
      <c r="B193" s="224"/>
      <c r="C193" s="225" t="s">
        <v>2719</v>
      </c>
      <c r="D193" s="51" t="s">
        <v>843</v>
      </c>
      <c r="E193" s="59" t="s">
        <v>844</v>
      </c>
      <c r="F193" s="161" t="s">
        <v>845</v>
      </c>
      <c r="G193" s="51" t="s">
        <v>1896</v>
      </c>
      <c r="H193" s="59" t="s">
        <v>1175</v>
      </c>
      <c r="I193" s="161" t="s">
        <v>1179</v>
      </c>
      <c r="J193" s="51"/>
      <c r="K193" s="59"/>
      <c r="L193" s="161"/>
      <c r="M193" s="51"/>
      <c r="N193" s="59"/>
      <c r="O193" s="240"/>
      <c r="P193" s="230"/>
    </row>
    <row r="194" spans="1:16" ht="12.75">
      <c r="A194" s="221"/>
      <c r="B194" s="222">
        <v>101</v>
      </c>
      <c r="C194" s="223" t="s">
        <v>2318</v>
      </c>
      <c r="D194" s="50" t="s">
        <v>2319</v>
      </c>
      <c r="E194" s="55" t="s">
        <v>2296</v>
      </c>
      <c r="F194" s="159" t="s">
        <v>899</v>
      </c>
      <c r="G194" s="50" t="s">
        <v>1320</v>
      </c>
      <c r="H194" s="55" t="s">
        <v>1321</v>
      </c>
      <c r="I194" s="159" t="s">
        <v>1199</v>
      </c>
      <c r="J194" s="50"/>
      <c r="K194" s="55"/>
      <c r="L194" s="159"/>
      <c r="M194" s="50"/>
      <c r="N194" s="55"/>
      <c r="O194" s="238" t="s">
        <v>1953</v>
      </c>
      <c r="P194" s="226"/>
    </row>
    <row r="195" spans="1:16" ht="12.75">
      <c r="A195" s="56" t="s">
        <v>2557</v>
      </c>
      <c r="B195" s="224"/>
      <c r="C195" s="225" t="s">
        <v>204</v>
      </c>
      <c r="D195" s="51" t="s">
        <v>2320</v>
      </c>
      <c r="E195" s="59" t="s">
        <v>2321</v>
      </c>
      <c r="F195" s="161" t="s">
        <v>2322</v>
      </c>
      <c r="G195" s="51" t="s">
        <v>1897</v>
      </c>
      <c r="H195" s="59" t="s">
        <v>1322</v>
      </c>
      <c r="I195" s="161" t="s">
        <v>951</v>
      </c>
      <c r="J195" s="51"/>
      <c r="K195" s="59"/>
      <c r="L195" s="161"/>
      <c r="M195" s="51"/>
      <c r="N195" s="59"/>
      <c r="O195" s="239"/>
      <c r="P195" s="227"/>
    </row>
    <row r="196" spans="1:16" ht="12.75">
      <c r="A196" s="221"/>
      <c r="B196" s="222">
        <v>59</v>
      </c>
      <c r="C196" s="223" t="s">
        <v>925</v>
      </c>
      <c r="D196" s="50" t="s">
        <v>926</v>
      </c>
      <c r="E196" s="55" t="s">
        <v>927</v>
      </c>
      <c r="F196" s="159" t="s">
        <v>108</v>
      </c>
      <c r="G196" s="50" t="s">
        <v>1204</v>
      </c>
      <c r="H196" s="55" t="s">
        <v>1205</v>
      </c>
      <c r="I196" s="159"/>
      <c r="J196" s="50"/>
      <c r="K196" s="55"/>
      <c r="L196" s="159"/>
      <c r="M196" s="50"/>
      <c r="N196" s="55"/>
      <c r="O196" s="238" t="s">
        <v>1954</v>
      </c>
      <c r="P196" s="226"/>
    </row>
    <row r="197" spans="1:16" ht="12.75">
      <c r="A197" s="56" t="s">
        <v>2558</v>
      </c>
      <c r="B197" s="224"/>
      <c r="C197" s="225" t="s">
        <v>303</v>
      </c>
      <c r="D197" s="51" t="s">
        <v>860</v>
      </c>
      <c r="E197" s="59" t="s">
        <v>928</v>
      </c>
      <c r="F197" s="161" t="s">
        <v>929</v>
      </c>
      <c r="G197" s="51" t="s">
        <v>1206</v>
      </c>
      <c r="H197" s="59" t="s">
        <v>1207</v>
      </c>
      <c r="I197" s="161"/>
      <c r="J197" s="51"/>
      <c r="K197" s="59"/>
      <c r="L197" s="161"/>
      <c r="M197" s="51"/>
      <c r="N197" s="59"/>
      <c r="O197" s="239"/>
      <c r="P197" s="227"/>
    </row>
    <row r="198" spans="1:16" ht="12.75">
      <c r="A198" s="221"/>
      <c r="B198" s="222">
        <v>54</v>
      </c>
      <c r="C198" s="223" t="s">
        <v>2174</v>
      </c>
      <c r="D198" s="50" t="s">
        <v>2430</v>
      </c>
      <c r="E198" s="55" t="s">
        <v>2175</v>
      </c>
      <c r="F198" s="159" t="s">
        <v>154</v>
      </c>
      <c r="G198" s="50" t="s">
        <v>1244</v>
      </c>
      <c r="H198" s="55" t="s">
        <v>1245</v>
      </c>
      <c r="I198" s="159"/>
      <c r="J198" s="50"/>
      <c r="K198" s="55"/>
      <c r="L198" s="159"/>
      <c r="M198" s="50"/>
      <c r="N198" s="55"/>
      <c r="O198" s="241" t="s">
        <v>1246</v>
      </c>
      <c r="P198" s="226"/>
    </row>
    <row r="199" spans="1:16" ht="12.75">
      <c r="A199" s="56" t="s">
        <v>2558</v>
      </c>
      <c r="B199" s="224"/>
      <c r="C199" s="225" t="s">
        <v>293</v>
      </c>
      <c r="D199" s="51" t="s">
        <v>882</v>
      </c>
      <c r="E199" s="59" t="s">
        <v>2176</v>
      </c>
      <c r="F199" s="161" t="s">
        <v>140</v>
      </c>
      <c r="G199" s="51" t="s">
        <v>1247</v>
      </c>
      <c r="H199" s="59" t="s">
        <v>1248</v>
      </c>
      <c r="I199" s="161"/>
      <c r="J199" s="51"/>
      <c r="K199" s="59"/>
      <c r="L199" s="161"/>
      <c r="M199" s="51"/>
      <c r="N199" s="59"/>
      <c r="O199" s="242"/>
      <c r="P199" s="227"/>
    </row>
    <row r="200" spans="1:16" ht="12.75">
      <c r="A200" s="221"/>
      <c r="B200" s="222">
        <v>68</v>
      </c>
      <c r="C200" s="223" t="s">
        <v>2369</v>
      </c>
      <c r="D200" s="50" t="s">
        <v>1097</v>
      </c>
      <c r="E200" s="55" t="s">
        <v>1093</v>
      </c>
      <c r="F200" s="159" t="s">
        <v>1090</v>
      </c>
      <c r="G200" s="50" t="s">
        <v>2132</v>
      </c>
      <c r="H200" s="55" t="s">
        <v>2133</v>
      </c>
      <c r="I200" s="159"/>
      <c r="J200" s="50"/>
      <c r="K200" s="55"/>
      <c r="L200" s="159"/>
      <c r="M200" s="50"/>
      <c r="N200" s="55"/>
      <c r="O200" s="241" t="s">
        <v>1954</v>
      </c>
      <c r="P200" s="226"/>
    </row>
    <row r="201" spans="1:16" ht="12.75">
      <c r="A201" s="56" t="s">
        <v>2558</v>
      </c>
      <c r="B201" s="224"/>
      <c r="C201" s="225" t="s">
        <v>293</v>
      </c>
      <c r="D201" s="51" t="s">
        <v>1098</v>
      </c>
      <c r="E201" s="59" t="s">
        <v>1094</v>
      </c>
      <c r="F201" s="161" t="s">
        <v>1094</v>
      </c>
      <c r="G201" s="51" t="s">
        <v>105</v>
      </c>
      <c r="H201" s="59" t="s">
        <v>2134</v>
      </c>
      <c r="I201" s="161"/>
      <c r="J201" s="51"/>
      <c r="K201" s="59"/>
      <c r="L201" s="161"/>
      <c r="M201" s="100"/>
      <c r="N201" s="99"/>
      <c r="O201" s="242"/>
      <c r="P201" s="227"/>
    </row>
    <row r="202" spans="1:16" ht="12.75">
      <c r="A202" s="221"/>
      <c r="B202" s="222">
        <v>61</v>
      </c>
      <c r="C202" s="223" t="s">
        <v>877</v>
      </c>
      <c r="D202" s="50" t="s">
        <v>878</v>
      </c>
      <c r="E202" s="55" t="s">
        <v>2406</v>
      </c>
      <c r="F202" s="159" t="s">
        <v>92</v>
      </c>
      <c r="G202" s="50" t="s">
        <v>2139</v>
      </c>
      <c r="H202" s="55"/>
      <c r="I202" s="159"/>
      <c r="J202" s="50"/>
      <c r="K202" s="55"/>
      <c r="L202" s="55"/>
      <c r="M202" s="50"/>
      <c r="N202" s="55"/>
      <c r="O202" s="241" t="s">
        <v>2140</v>
      </c>
      <c r="P202" s="226"/>
    </row>
    <row r="203" spans="1:16" ht="12.75">
      <c r="A203" s="56" t="s">
        <v>2558</v>
      </c>
      <c r="B203" s="224"/>
      <c r="C203" s="225" t="s">
        <v>2567</v>
      </c>
      <c r="D203" s="51" t="s">
        <v>879</v>
      </c>
      <c r="E203" s="59" t="s">
        <v>880</v>
      </c>
      <c r="F203" s="161" t="s">
        <v>175</v>
      </c>
      <c r="G203" s="51" t="s">
        <v>2141</v>
      </c>
      <c r="H203" s="59"/>
      <c r="I203" s="161"/>
      <c r="J203" s="51"/>
      <c r="K203" s="59"/>
      <c r="L203" s="59"/>
      <c r="M203" s="51"/>
      <c r="N203" s="59"/>
      <c r="O203" s="242"/>
      <c r="P203" s="227"/>
    </row>
    <row r="204" spans="1:16" ht="12.75">
      <c r="A204" s="221"/>
      <c r="B204" s="222">
        <v>5</v>
      </c>
      <c r="C204" s="223" t="s">
        <v>2687</v>
      </c>
      <c r="D204" s="50" t="s">
        <v>2234</v>
      </c>
      <c r="E204" s="55" t="s">
        <v>2235</v>
      </c>
      <c r="F204" s="159" t="s">
        <v>2199</v>
      </c>
      <c r="G204" s="50" t="s">
        <v>2142</v>
      </c>
      <c r="H204" s="55"/>
      <c r="I204" s="159"/>
      <c r="J204" s="50"/>
      <c r="K204" s="55"/>
      <c r="L204" s="159"/>
      <c r="M204" s="50"/>
      <c r="N204" s="55"/>
      <c r="O204" s="241" t="s">
        <v>2143</v>
      </c>
      <c r="P204" s="226"/>
    </row>
    <row r="205" spans="1:16" ht="12.75">
      <c r="A205" s="56" t="s">
        <v>2566</v>
      </c>
      <c r="B205" s="224"/>
      <c r="C205" s="225" t="s">
        <v>195</v>
      </c>
      <c r="D205" s="51" t="s">
        <v>2236</v>
      </c>
      <c r="E205" s="59" t="s">
        <v>2237</v>
      </c>
      <c r="F205" s="161" t="s">
        <v>2238</v>
      </c>
      <c r="G205" s="51" t="s">
        <v>2311</v>
      </c>
      <c r="H205" s="59"/>
      <c r="I205" s="161"/>
      <c r="J205" s="51"/>
      <c r="K205" s="59"/>
      <c r="L205" s="161"/>
      <c r="M205" s="51"/>
      <c r="N205" s="59"/>
      <c r="O205" s="242"/>
      <c r="P205" s="227"/>
    </row>
    <row r="206" spans="1:16" ht="12.75">
      <c r="A206" s="221"/>
      <c r="B206" s="222">
        <v>55</v>
      </c>
      <c r="C206" s="223" t="s">
        <v>2441</v>
      </c>
      <c r="D206" s="50" t="s">
        <v>2401</v>
      </c>
      <c r="E206" s="55" t="s">
        <v>1093</v>
      </c>
      <c r="F206" s="159" t="s">
        <v>1090</v>
      </c>
      <c r="G206" s="50" t="s">
        <v>2144</v>
      </c>
      <c r="H206" s="55"/>
      <c r="I206" s="159"/>
      <c r="J206" s="50"/>
      <c r="K206" s="55"/>
      <c r="L206" s="159"/>
      <c r="M206" s="50"/>
      <c r="N206" s="55"/>
      <c r="O206" s="241" t="s">
        <v>2145</v>
      </c>
      <c r="P206" s="226"/>
    </row>
    <row r="207" spans="1:16" ht="12.75">
      <c r="A207" s="56" t="s">
        <v>2558</v>
      </c>
      <c r="B207" s="224"/>
      <c r="C207" s="225" t="s">
        <v>2567</v>
      </c>
      <c r="D207" s="51" t="s">
        <v>936</v>
      </c>
      <c r="E207" s="59" t="s">
        <v>1094</v>
      </c>
      <c r="F207" s="161" t="s">
        <v>1094</v>
      </c>
      <c r="G207" s="51" t="s">
        <v>2146</v>
      </c>
      <c r="H207" s="59"/>
      <c r="I207" s="161"/>
      <c r="J207" s="51"/>
      <c r="K207" s="59"/>
      <c r="L207" s="161"/>
      <c r="M207" s="51"/>
      <c r="N207" s="59"/>
      <c r="O207" s="242"/>
      <c r="P207" s="227"/>
    </row>
    <row r="208" spans="1:16" ht="12.75">
      <c r="A208" s="221"/>
      <c r="B208" s="222">
        <v>58</v>
      </c>
      <c r="C208" s="223" t="s">
        <v>2411</v>
      </c>
      <c r="D208" s="50" t="s">
        <v>899</v>
      </c>
      <c r="E208" s="55" t="s">
        <v>900</v>
      </c>
      <c r="F208" s="159" t="s">
        <v>56</v>
      </c>
      <c r="G208" s="50" t="s">
        <v>2147</v>
      </c>
      <c r="H208" s="55"/>
      <c r="I208" s="159"/>
      <c r="J208" s="50"/>
      <c r="K208" s="55"/>
      <c r="L208" s="159"/>
      <c r="M208" s="50"/>
      <c r="N208" s="55"/>
      <c r="O208" s="241" t="s">
        <v>2148</v>
      </c>
      <c r="P208" s="226"/>
    </row>
    <row r="209" spans="1:16" ht="12.75">
      <c r="A209" s="56" t="s">
        <v>2557</v>
      </c>
      <c r="B209" s="224"/>
      <c r="C209" s="225" t="s">
        <v>2442</v>
      </c>
      <c r="D209" s="51" t="s">
        <v>901</v>
      </c>
      <c r="E209" s="59" t="s">
        <v>155</v>
      </c>
      <c r="F209" s="161" t="s">
        <v>902</v>
      </c>
      <c r="G209" s="51" t="s">
        <v>2149</v>
      </c>
      <c r="H209" s="59"/>
      <c r="I209" s="161"/>
      <c r="J209" s="51"/>
      <c r="K209" s="59"/>
      <c r="L209" s="161"/>
      <c r="M209" s="51"/>
      <c r="N209" s="59"/>
      <c r="O209" s="242"/>
      <c r="P209" s="227"/>
    </row>
    <row r="210" spans="1:16" ht="12.75">
      <c r="A210" s="221"/>
      <c r="B210" s="222">
        <v>32</v>
      </c>
      <c r="C210" s="223" t="s">
        <v>822</v>
      </c>
      <c r="D210" s="50" t="s">
        <v>823</v>
      </c>
      <c r="E210" s="55" t="s">
        <v>133</v>
      </c>
      <c r="F210" s="159" t="s">
        <v>2397</v>
      </c>
      <c r="G210" s="50"/>
      <c r="H210" s="55"/>
      <c r="I210" s="159"/>
      <c r="J210" s="50"/>
      <c r="K210" s="55"/>
      <c r="L210" s="159"/>
      <c r="M210" s="50"/>
      <c r="N210" s="55"/>
      <c r="O210" s="241" t="s">
        <v>1088</v>
      </c>
      <c r="P210" s="226"/>
    </row>
    <row r="211" spans="1:16" ht="12.75">
      <c r="A211" s="56" t="s">
        <v>2553</v>
      </c>
      <c r="B211" s="224"/>
      <c r="C211" s="225" t="s">
        <v>2725</v>
      </c>
      <c r="D211" s="51" t="s">
        <v>824</v>
      </c>
      <c r="E211" s="59" t="s">
        <v>825</v>
      </c>
      <c r="F211" s="161" t="s">
        <v>826</v>
      </c>
      <c r="G211" s="51"/>
      <c r="H211" s="59"/>
      <c r="I211" s="161"/>
      <c r="J211" s="51"/>
      <c r="K211" s="59"/>
      <c r="L211" s="161"/>
      <c r="M211" s="51"/>
      <c r="N211" s="59"/>
      <c r="O211" s="243"/>
      <c r="P211" s="230"/>
    </row>
    <row r="212" spans="1:16" ht="12.75">
      <c r="A212" s="221"/>
      <c r="B212" s="222">
        <v>85</v>
      </c>
      <c r="C212" s="223" t="s">
        <v>935</v>
      </c>
      <c r="D212" s="50" t="s">
        <v>2401</v>
      </c>
      <c r="E212" s="55" t="s">
        <v>2382</v>
      </c>
      <c r="F212" s="159" t="s">
        <v>2409</v>
      </c>
      <c r="G212" s="50"/>
      <c r="H212" s="55"/>
      <c r="I212" s="159"/>
      <c r="J212" s="50"/>
      <c r="K212" s="55"/>
      <c r="L212" s="159"/>
      <c r="M212" s="50"/>
      <c r="N212" s="55"/>
      <c r="O212" s="241" t="s">
        <v>1088</v>
      </c>
      <c r="P212" s="226"/>
    </row>
    <row r="213" spans="1:16" ht="12.75">
      <c r="A213" s="220" t="s">
        <v>2558</v>
      </c>
      <c r="B213" s="228"/>
      <c r="C213" s="229" t="s">
        <v>2586</v>
      </c>
      <c r="D213" s="100" t="s">
        <v>936</v>
      </c>
      <c r="E213" s="99" t="s">
        <v>2494</v>
      </c>
      <c r="F213" s="160" t="s">
        <v>937</v>
      </c>
      <c r="G213" s="100"/>
      <c r="H213" s="99"/>
      <c r="I213" s="160"/>
      <c r="J213" s="100"/>
      <c r="K213" s="99"/>
      <c r="L213" s="160"/>
      <c r="M213" s="100"/>
      <c r="N213" s="99"/>
      <c r="O213" s="242"/>
      <c r="P213" s="227"/>
    </row>
    <row r="214" spans="1:16" ht="12.75">
      <c r="A214" s="221"/>
      <c r="B214" s="222">
        <v>92</v>
      </c>
      <c r="C214" s="223" t="s">
        <v>2213</v>
      </c>
      <c r="D214" s="50" t="s">
        <v>2214</v>
      </c>
      <c r="E214" s="55" t="s">
        <v>2169</v>
      </c>
      <c r="F214" s="159" t="s">
        <v>149</v>
      </c>
      <c r="G214" s="50"/>
      <c r="H214" s="55"/>
      <c r="I214" s="159"/>
      <c r="J214" s="50"/>
      <c r="K214" s="55"/>
      <c r="L214" s="159"/>
      <c r="M214" s="50"/>
      <c r="N214" s="55"/>
      <c r="O214" s="241" t="s">
        <v>1085</v>
      </c>
      <c r="P214" s="226"/>
    </row>
    <row r="215" spans="1:16" ht="12.75">
      <c r="A215" s="56" t="s">
        <v>2557</v>
      </c>
      <c r="B215" s="224"/>
      <c r="C215" s="225" t="s">
        <v>2599</v>
      </c>
      <c r="D215" s="51" t="s">
        <v>2215</v>
      </c>
      <c r="E215" s="59" t="s">
        <v>2216</v>
      </c>
      <c r="F215" s="161" t="s">
        <v>2217</v>
      </c>
      <c r="G215" s="51"/>
      <c r="H215" s="59"/>
      <c r="I215" s="161"/>
      <c r="J215" s="51"/>
      <c r="K215" s="59"/>
      <c r="L215" s="161"/>
      <c r="M215" s="51"/>
      <c r="N215" s="59"/>
      <c r="O215" s="242"/>
      <c r="P215" s="227"/>
    </row>
    <row r="216" spans="1:16" ht="12.75">
      <c r="A216" s="221"/>
      <c r="B216" s="222">
        <v>110</v>
      </c>
      <c r="C216" s="223" t="s">
        <v>2283</v>
      </c>
      <c r="D216" s="50" t="s">
        <v>2284</v>
      </c>
      <c r="E216" s="55" t="s">
        <v>2285</v>
      </c>
      <c r="F216" s="159" t="s">
        <v>2404</v>
      </c>
      <c r="G216" s="50"/>
      <c r="H216" s="55"/>
      <c r="I216" s="159"/>
      <c r="J216" s="50"/>
      <c r="K216" s="55"/>
      <c r="L216" s="159"/>
      <c r="M216" s="50"/>
      <c r="N216" s="55"/>
      <c r="O216" s="241" t="s">
        <v>2150</v>
      </c>
      <c r="P216" s="226"/>
    </row>
    <row r="217" spans="1:16" ht="12.75">
      <c r="A217" s="56" t="s">
        <v>2565</v>
      </c>
      <c r="B217" s="224"/>
      <c r="C217" s="225" t="s">
        <v>2588</v>
      </c>
      <c r="D217" s="51" t="s">
        <v>2286</v>
      </c>
      <c r="E217" s="59" t="s">
        <v>2287</v>
      </c>
      <c r="F217" s="161" t="s">
        <v>2288</v>
      </c>
      <c r="G217" s="51"/>
      <c r="H217" s="59"/>
      <c r="I217" s="161"/>
      <c r="J217" s="51"/>
      <c r="K217" s="59"/>
      <c r="L217" s="161"/>
      <c r="M217" s="51"/>
      <c r="N217" s="59"/>
      <c r="O217" s="242"/>
      <c r="P217" s="227"/>
    </row>
    <row r="218" spans="1:16" ht="12.75">
      <c r="A218" s="221"/>
      <c r="B218" s="222">
        <v>100</v>
      </c>
      <c r="C218" s="223" t="s">
        <v>2361</v>
      </c>
      <c r="D218" s="50" t="s">
        <v>2431</v>
      </c>
      <c r="E218" s="55" t="s">
        <v>1093</v>
      </c>
      <c r="F218" s="159" t="s">
        <v>1090</v>
      </c>
      <c r="G218" s="50"/>
      <c r="H218" s="55"/>
      <c r="I218" s="159"/>
      <c r="J218" s="50"/>
      <c r="K218" s="55"/>
      <c r="L218" s="159"/>
      <c r="M218" s="50"/>
      <c r="N218" s="55"/>
      <c r="O218" s="241" t="s">
        <v>2130</v>
      </c>
      <c r="P218" s="226"/>
    </row>
    <row r="219" spans="1:16" ht="12.75">
      <c r="A219" s="220" t="s">
        <v>2558</v>
      </c>
      <c r="B219" s="228"/>
      <c r="C219" s="229" t="s">
        <v>303</v>
      </c>
      <c r="D219" s="100" t="s">
        <v>2362</v>
      </c>
      <c r="E219" s="99" t="s">
        <v>1094</v>
      </c>
      <c r="F219" s="160" t="s">
        <v>1094</v>
      </c>
      <c r="G219" s="100"/>
      <c r="H219" s="99"/>
      <c r="I219" s="160"/>
      <c r="J219" s="100"/>
      <c r="K219" s="99"/>
      <c r="L219" s="160"/>
      <c r="M219" s="100"/>
      <c r="N219" s="99"/>
      <c r="O219" s="243"/>
      <c r="P219" s="230"/>
    </row>
    <row r="220" spans="1:16" ht="12.75">
      <c r="A220" s="221"/>
      <c r="B220" s="222">
        <v>75</v>
      </c>
      <c r="C220" s="54" t="s">
        <v>2363</v>
      </c>
      <c r="D220" s="50" t="s">
        <v>2364</v>
      </c>
      <c r="E220" s="55" t="s">
        <v>1093</v>
      </c>
      <c r="F220" s="159" t="s">
        <v>1090</v>
      </c>
      <c r="G220" s="50"/>
      <c r="H220" s="55"/>
      <c r="I220" s="55"/>
      <c r="J220" s="50"/>
      <c r="K220" s="55"/>
      <c r="L220" s="159"/>
      <c r="M220" s="50"/>
      <c r="N220" s="55"/>
      <c r="O220" s="241" t="s">
        <v>1088</v>
      </c>
      <c r="P220" s="226"/>
    </row>
    <row r="221" spans="1:16" ht="12.75">
      <c r="A221" s="56" t="s">
        <v>2557</v>
      </c>
      <c r="B221" s="224"/>
      <c r="C221" s="58" t="s">
        <v>2467</v>
      </c>
      <c r="D221" s="51" t="s">
        <v>2365</v>
      </c>
      <c r="E221" s="59" t="s">
        <v>1095</v>
      </c>
      <c r="F221" s="161" t="s">
        <v>1095</v>
      </c>
      <c r="G221" s="51"/>
      <c r="H221" s="59"/>
      <c r="I221" s="59"/>
      <c r="J221" s="51"/>
      <c r="K221" s="59"/>
      <c r="L221" s="161"/>
      <c r="M221" s="51"/>
      <c r="N221" s="59"/>
      <c r="O221" s="242"/>
      <c r="P221" s="227"/>
    </row>
    <row r="222" spans="1:16" ht="12.75">
      <c r="A222" s="221"/>
      <c r="B222" s="222">
        <v>3</v>
      </c>
      <c r="C222" s="54" t="s">
        <v>2366</v>
      </c>
      <c r="D222" s="50" t="s">
        <v>2367</v>
      </c>
      <c r="E222" s="55" t="s">
        <v>1093</v>
      </c>
      <c r="F222" s="159" t="s">
        <v>1090</v>
      </c>
      <c r="G222" s="50"/>
      <c r="H222" s="55"/>
      <c r="I222" s="55"/>
      <c r="J222" s="50"/>
      <c r="K222" s="55"/>
      <c r="L222" s="159"/>
      <c r="M222" s="50"/>
      <c r="N222" s="55"/>
      <c r="O222" s="241" t="s">
        <v>1088</v>
      </c>
      <c r="P222" s="226"/>
    </row>
    <row r="223" spans="1:16" ht="12.75">
      <c r="A223" s="56" t="s">
        <v>2566</v>
      </c>
      <c r="B223" s="224"/>
      <c r="C223" s="58" t="s">
        <v>2585</v>
      </c>
      <c r="D223" s="51" t="s">
        <v>2368</v>
      </c>
      <c r="E223" s="59" t="s">
        <v>1096</v>
      </c>
      <c r="F223" s="161" t="s">
        <v>1096</v>
      </c>
      <c r="G223" s="51"/>
      <c r="H223" s="59"/>
      <c r="I223" s="59"/>
      <c r="J223" s="51"/>
      <c r="K223" s="59"/>
      <c r="L223" s="161"/>
      <c r="M223" s="51"/>
      <c r="N223" s="59"/>
      <c r="O223" s="242"/>
      <c r="P223" s="227"/>
    </row>
    <row r="224" spans="1:16" ht="12.75">
      <c r="A224" s="221"/>
      <c r="B224" s="222">
        <v>27</v>
      </c>
      <c r="C224" s="54" t="s">
        <v>2678</v>
      </c>
      <c r="D224" s="50" t="s">
        <v>94</v>
      </c>
      <c r="E224" s="55"/>
      <c r="F224" s="159"/>
      <c r="G224" s="50"/>
      <c r="H224" s="55"/>
      <c r="I224" s="55"/>
      <c r="J224" s="50"/>
      <c r="K224" s="55"/>
      <c r="L224" s="159"/>
      <c r="M224" s="50"/>
      <c r="N224" s="55"/>
      <c r="O224" s="241" t="s">
        <v>1085</v>
      </c>
      <c r="P224" s="226"/>
    </row>
    <row r="225" spans="1:16" ht="12.75">
      <c r="A225" s="56" t="s">
        <v>2553</v>
      </c>
      <c r="B225" s="224"/>
      <c r="C225" s="58" t="s">
        <v>237</v>
      </c>
      <c r="D225" s="51" t="s">
        <v>825</v>
      </c>
      <c r="E225" s="59"/>
      <c r="F225" s="161"/>
      <c r="G225" s="51"/>
      <c r="H225" s="59"/>
      <c r="I225" s="59"/>
      <c r="J225" s="51"/>
      <c r="K225" s="59"/>
      <c r="L225" s="161"/>
      <c r="M225" s="51"/>
      <c r="N225" s="59"/>
      <c r="O225" s="242"/>
      <c r="P225" s="227"/>
    </row>
    <row r="226" spans="1:16" ht="12.75">
      <c r="A226" s="183"/>
      <c r="B226" s="184"/>
      <c r="C226" s="185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190"/>
      <c r="P226" s="98"/>
    </row>
    <row r="227" spans="1:16" ht="12.75">
      <c r="A227" s="183"/>
      <c r="B227" s="184"/>
      <c r="C227" s="185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190"/>
      <c r="P227" s="98"/>
    </row>
    <row r="228" spans="1:16" ht="12.75">
      <c r="A228" s="183"/>
      <c r="B228" s="184"/>
      <c r="C228" s="185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190"/>
      <c r="P228" s="98"/>
    </row>
    <row r="229" spans="1:16" ht="12.75">
      <c r="A229" s="183"/>
      <c r="B229" s="184"/>
      <c r="C229" s="185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190"/>
      <c r="P229" s="98"/>
    </row>
    <row r="230" spans="1:16" ht="12.75">
      <c r="A230" s="183"/>
      <c r="B230" s="184"/>
      <c r="C230" s="185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190"/>
      <c r="P230" s="98"/>
    </row>
    <row r="231" spans="1:16" ht="12.75">
      <c r="A231" s="183"/>
      <c r="B231" s="184"/>
      <c r="C231" s="185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190"/>
      <c r="P231" s="98"/>
    </row>
    <row r="232" spans="1:16" ht="12.75">
      <c r="A232" s="183"/>
      <c r="B232" s="184"/>
      <c r="C232" s="185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190"/>
      <c r="P232" s="98"/>
    </row>
    <row r="233" spans="1:16" ht="12.75">
      <c r="A233" s="183"/>
      <c r="B233" s="184"/>
      <c r="C233" s="185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190"/>
      <c r="P233" s="98"/>
    </row>
    <row r="234" spans="1:16" ht="12.75">
      <c r="A234" s="183"/>
      <c r="B234" s="184"/>
      <c r="C234" s="185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190"/>
      <c r="P234" s="98"/>
    </row>
    <row r="235" spans="1:16" ht="12.75">
      <c r="A235" s="183"/>
      <c r="B235" s="184"/>
      <c r="C235" s="185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190"/>
      <c r="P235" s="98"/>
    </row>
    <row r="236" spans="1:16" ht="12.75">
      <c r="A236" s="183"/>
      <c r="B236" s="184"/>
      <c r="C236" s="185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190"/>
      <c r="P236" s="98"/>
    </row>
    <row r="237" spans="1:16" ht="12.75">
      <c r="A237" s="183"/>
      <c r="B237" s="184"/>
      <c r="C237" s="185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190"/>
      <c r="P237" s="98"/>
    </row>
    <row r="238" spans="1:16" ht="12.75">
      <c r="A238" s="183"/>
      <c r="B238" s="184"/>
      <c r="C238" s="185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190"/>
      <c r="P238" s="98"/>
    </row>
    <row r="239" spans="1:16" ht="12.75">
      <c r="A239" s="183"/>
      <c r="B239" s="184"/>
      <c r="C239" s="185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190"/>
      <c r="P239" s="98"/>
    </row>
    <row r="240" spans="1:16" ht="12.75">
      <c r="A240" s="183"/>
      <c r="B240" s="184"/>
      <c r="C240" s="185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190"/>
      <c r="P240" s="98"/>
    </row>
    <row r="241" spans="1:16" ht="12.75">
      <c r="A241" s="183"/>
      <c r="B241" s="184"/>
      <c r="C241" s="185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190"/>
      <c r="P241" s="98"/>
    </row>
    <row r="242" spans="1:16" ht="12.75">
      <c r="A242" s="183"/>
      <c r="B242" s="184"/>
      <c r="C242" s="185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190"/>
      <c r="P242" s="98"/>
    </row>
    <row r="243" spans="1:16" ht="12.75">
      <c r="A243" s="183"/>
      <c r="B243" s="184"/>
      <c r="C243" s="185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190"/>
      <c r="P243" s="98"/>
    </row>
    <row r="244" spans="1:16" ht="12.75">
      <c r="A244" s="183"/>
      <c r="B244" s="184"/>
      <c r="C244" s="185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190"/>
      <c r="P244" s="98"/>
    </row>
    <row r="245" spans="1:16" ht="12.75">
      <c r="A245" s="183"/>
      <c r="B245" s="184"/>
      <c r="C245" s="185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190"/>
      <c r="P245" s="98"/>
    </row>
  </sheetData>
  <sheetProtection/>
  <mergeCells count="4">
    <mergeCell ref="D6:N6"/>
    <mergeCell ref="A2:P2"/>
    <mergeCell ref="A3:P3"/>
    <mergeCell ref="A4:P4"/>
  </mergeCells>
  <printOptions horizontalCentered="1"/>
  <pageMargins left="0" right="0" top="0" bottom="0" header="0" footer="0"/>
  <pageSetup horizontalDpi="600" verticalDpi="60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20"/>
    </row>
    <row r="2" ht="15.75">
      <c r="E2" s="1" t="str">
        <f>Startlist!$F2</f>
        <v>Kihelkonna rahvaralli 2019</v>
      </c>
    </row>
    <row r="3" ht="15">
      <c r="E3" s="20" t="str">
        <f>Startlist!$F3</f>
        <v>05-06.07.2019</v>
      </c>
    </row>
    <row r="4" spans="1:5" ht="15.75">
      <c r="A4" s="11" t="s">
        <v>2537</v>
      </c>
      <c r="E4" s="20" t="str">
        <f>Startlist!$F7</f>
        <v>Kihelkonna</v>
      </c>
    </row>
    <row r="5" spans="1:9" ht="12.75">
      <c r="A5" s="80" t="s">
        <v>2520</v>
      </c>
      <c r="B5" s="81" t="s">
        <v>2511</v>
      </c>
      <c r="C5" s="82" t="s">
        <v>2512</v>
      </c>
      <c r="D5" s="83" t="s">
        <v>2513</v>
      </c>
      <c r="E5" s="83" t="s">
        <v>2515</v>
      </c>
      <c r="F5" s="82" t="s">
        <v>2523</v>
      </c>
      <c r="G5" s="82" t="s">
        <v>2524</v>
      </c>
      <c r="H5" s="84" t="s">
        <v>2521</v>
      </c>
      <c r="I5" s="85" t="s">
        <v>2522</v>
      </c>
    </row>
    <row r="6" spans="1:11" ht="14.25" customHeight="1">
      <c r="A6" s="114" t="s">
        <v>1917</v>
      </c>
      <c r="B6" s="102" t="s">
        <v>2557</v>
      </c>
      <c r="C6" s="103" t="s">
        <v>288</v>
      </c>
      <c r="D6" s="103" t="s">
        <v>289</v>
      </c>
      <c r="E6" s="103" t="s">
        <v>2697</v>
      </c>
      <c r="F6" s="104" t="s">
        <v>1918</v>
      </c>
      <c r="G6" s="104" t="s">
        <v>968</v>
      </c>
      <c r="H6" s="105" t="s">
        <v>969</v>
      </c>
      <c r="I6" s="115" t="s">
        <v>969</v>
      </c>
      <c r="J6" s="78"/>
      <c r="K6" s="17"/>
    </row>
    <row r="7" spans="1:11" ht="14.25" customHeight="1">
      <c r="A7" s="114" t="s">
        <v>1919</v>
      </c>
      <c r="B7" s="102" t="s">
        <v>2564</v>
      </c>
      <c r="C7" s="103" t="s">
        <v>1</v>
      </c>
      <c r="D7" s="103" t="s">
        <v>2</v>
      </c>
      <c r="E7" s="103" t="s">
        <v>2757</v>
      </c>
      <c r="F7" s="104" t="s">
        <v>963</v>
      </c>
      <c r="G7" s="104" t="s">
        <v>964</v>
      </c>
      <c r="H7" s="105" t="s">
        <v>965</v>
      </c>
      <c r="I7" s="115" t="s">
        <v>965</v>
      </c>
      <c r="J7" s="78"/>
      <c r="K7" s="17"/>
    </row>
    <row r="8" spans="1:11" ht="14.25" customHeight="1">
      <c r="A8" s="114" t="s">
        <v>1920</v>
      </c>
      <c r="B8" s="102" t="s">
        <v>2557</v>
      </c>
      <c r="C8" s="103" t="s">
        <v>2462</v>
      </c>
      <c r="D8" s="103" t="s">
        <v>2463</v>
      </c>
      <c r="E8" s="103" t="s">
        <v>2585</v>
      </c>
      <c r="F8" s="104" t="s">
        <v>1921</v>
      </c>
      <c r="G8" s="104" t="s">
        <v>966</v>
      </c>
      <c r="H8" s="105" t="s">
        <v>967</v>
      </c>
      <c r="I8" s="115" t="s">
        <v>967</v>
      </c>
      <c r="J8" s="78"/>
      <c r="K8" s="17"/>
    </row>
    <row r="9" spans="1:11" ht="14.25" customHeight="1">
      <c r="A9" s="114" t="s">
        <v>1922</v>
      </c>
      <c r="B9" s="102" t="s">
        <v>2557</v>
      </c>
      <c r="C9" s="103" t="s">
        <v>31</v>
      </c>
      <c r="D9" s="103" t="s">
        <v>2461</v>
      </c>
      <c r="E9" s="103" t="s">
        <v>2697</v>
      </c>
      <c r="F9" s="104" t="s">
        <v>1921</v>
      </c>
      <c r="G9" s="104" t="s">
        <v>968</v>
      </c>
      <c r="H9" s="105" t="s">
        <v>969</v>
      </c>
      <c r="I9" s="115" t="s">
        <v>969</v>
      </c>
      <c r="J9" s="78"/>
      <c r="K9" s="17"/>
    </row>
    <row r="10" spans="1:11" ht="14.25" customHeight="1">
      <c r="A10" s="114" t="s">
        <v>970</v>
      </c>
      <c r="B10" s="102" t="s">
        <v>2557</v>
      </c>
      <c r="C10" s="103" t="s">
        <v>395</v>
      </c>
      <c r="D10" s="103" t="s">
        <v>396</v>
      </c>
      <c r="E10" s="103" t="s">
        <v>2585</v>
      </c>
      <c r="F10" s="104" t="s">
        <v>963</v>
      </c>
      <c r="G10" s="104" t="s">
        <v>971</v>
      </c>
      <c r="H10" s="105" t="s">
        <v>972</v>
      </c>
      <c r="I10" s="115" t="s">
        <v>972</v>
      </c>
      <c r="J10" s="78"/>
      <c r="K10" s="17"/>
    </row>
    <row r="11" spans="1:11" ht="14.25" customHeight="1">
      <c r="A11" s="114" t="s">
        <v>973</v>
      </c>
      <c r="B11" s="102" t="s">
        <v>2557</v>
      </c>
      <c r="C11" s="103" t="s">
        <v>419</v>
      </c>
      <c r="D11" s="103" t="s">
        <v>420</v>
      </c>
      <c r="E11" s="103" t="s">
        <v>2466</v>
      </c>
      <c r="F11" s="104" t="s">
        <v>1921</v>
      </c>
      <c r="G11" s="104" t="s">
        <v>971</v>
      </c>
      <c r="H11" s="105" t="s">
        <v>972</v>
      </c>
      <c r="I11" s="115"/>
      <c r="J11" s="78"/>
      <c r="K11" s="17"/>
    </row>
    <row r="12" spans="1:11" ht="14.25" customHeight="1">
      <c r="A12" s="114"/>
      <c r="B12" s="102"/>
      <c r="C12" s="103"/>
      <c r="D12" s="103"/>
      <c r="E12" s="103"/>
      <c r="F12" s="104" t="s">
        <v>963</v>
      </c>
      <c r="G12" s="104" t="s">
        <v>971</v>
      </c>
      <c r="H12" s="105" t="s">
        <v>972</v>
      </c>
      <c r="I12" s="115" t="s">
        <v>965</v>
      </c>
      <c r="J12" s="78"/>
      <c r="K12" s="17"/>
    </row>
    <row r="13" spans="1:11" ht="14.25" customHeight="1">
      <c r="A13" s="114" t="s">
        <v>1923</v>
      </c>
      <c r="B13" s="102" t="s">
        <v>2565</v>
      </c>
      <c r="C13" s="103" t="s">
        <v>38</v>
      </c>
      <c r="D13" s="103" t="s">
        <v>39</v>
      </c>
      <c r="E13" s="103" t="s">
        <v>2587</v>
      </c>
      <c r="F13" s="104" t="s">
        <v>1921</v>
      </c>
      <c r="G13" s="104" t="s">
        <v>971</v>
      </c>
      <c r="H13" s="105" t="s">
        <v>972</v>
      </c>
      <c r="I13" s="115"/>
      <c r="J13" s="78"/>
      <c r="K13" s="17"/>
    </row>
    <row r="14" spans="1:11" ht="14.25" customHeight="1">
      <c r="A14" s="114"/>
      <c r="B14" s="102"/>
      <c r="C14" s="103"/>
      <c r="D14" s="103"/>
      <c r="E14" s="103"/>
      <c r="F14" s="104" t="s">
        <v>963</v>
      </c>
      <c r="G14" s="104" t="s">
        <v>968</v>
      </c>
      <c r="H14" s="105" t="s">
        <v>969</v>
      </c>
      <c r="I14" s="115" t="s">
        <v>974</v>
      </c>
      <c r="J14" s="78"/>
      <c r="K14" s="17"/>
    </row>
    <row r="15" spans="1:11" ht="14.25" customHeight="1">
      <c r="A15" s="114" t="s">
        <v>1924</v>
      </c>
      <c r="B15" s="102" t="s">
        <v>2565</v>
      </c>
      <c r="C15" s="103" t="s">
        <v>451</v>
      </c>
      <c r="D15" s="103" t="s">
        <v>452</v>
      </c>
      <c r="E15" s="103" t="s">
        <v>2588</v>
      </c>
      <c r="F15" s="104" t="s">
        <v>963</v>
      </c>
      <c r="G15" s="104" t="s">
        <v>1925</v>
      </c>
      <c r="H15" s="105" t="s">
        <v>974</v>
      </c>
      <c r="I15" s="115" t="s">
        <v>974</v>
      </c>
      <c r="J15" s="78"/>
      <c r="K15" s="17"/>
    </row>
    <row r="16" spans="1:11" ht="14.25" customHeight="1">
      <c r="A16" s="114" t="s">
        <v>1926</v>
      </c>
      <c r="B16" s="102" t="s">
        <v>2562</v>
      </c>
      <c r="C16" s="103" t="s">
        <v>458</v>
      </c>
      <c r="D16" s="103" t="s">
        <v>459</v>
      </c>
      <c r="E16" s="103" t="s">
        <v>460</v>
      </c>
      <c r="F16" s="104" t="s">
        <v>2159</v>
      </c>
      <c r="G16" s="104" t="s">
        <v>968</v>
      </c>
      <c r="H16" s="105" t="s">
        <v>969</v>
      </c>
      <c r="I16" s="115" t="s">
        <v>969</v>
      </c>
      <c r="J16" s="78"/>
      <c r="K16" s="17"/>
    </row>
    <row r="17" spans="1:11" ht="14.25" customHeight="1">
      <c r="A17" s="114" t="s">
        <v>1375</v>
      </c>
      <c r="B17" s="102" t="s">
        <v>2558</v>
      </c>
      <c r="C17" s="103" t="s">
        <v>264</v>
      </c>
      <c r="D17" s="103" t="s">
        <v>265</v>
      </c>
      <c r="E17" s="103" t="s">
        <v>2586</v>
      </c>
      <c r="F17" s="104" t="s">
        <v>1376</v>
      </c>
      <c r="G17" s="104" t="s">
        <v>1377</v>
      </c>
      <c r="H17" s="105" t="s">
        <v>1378</v>
      </c>
      <c r="I17" s="115" t="s">
        <v>1378</v>
      </c>
      <c r="J17" s="78"/>
      <c r="K17" s="17"/>
    </row>
    <row r="18" spans="1:11" ht="14.25" customHeight="1">
      <c r="A18" s="114"/>
      <c r="B18" s="102"/>
      <c r="C18" s="103"/>
      <c r="D18" s="103"/>
      <c r="E18" s="103"/>
      <c r="F18" s="104"/>
      <c r="G18" s="104"/>
      <c r="H18" s="105"/>
      <c r="I18" s="115"/>
      <c r="J18" s="78"/>
      <c r="K18" s="17"/>
    </row>
    <row r="19" spans="1:11" ht="14.25" customHeight="1">
      <c r="A19" s="114"/>
      <c r="B19" s="102"/>
      <c r="C19" s="103"/>
      <c r="D19" s="103"/>
      <c r="E19" s="103"/>
      <c r="F19" s="104"/>
      <c r="G19" s="104"/>
      <c r="H19" s="105"/>
      <c r="I19" s="115"/>
      <c r="J19" s="78"/>
      <c r="K19" s="17"/>
    </row>
    <row r="20" spans="1:11" ht="14.25" customHeight="1">
      <c r="A20" s="114"/>
      <c r="B20" s="102"/>
      <c r="C20" s="103"/>
      <c r="D20" s="103"/>
      <c r="E20" s="103"/>
      <c r="F20" s="104"/>
      <c r="G20" s="104"/>
      <c r="H20" s="105"/>
      <c r="I20" s="115"/>
      <c r="J20" s="78"/>
      <c r="K20" s="17"/>
    </row>
    <row r="21" spans="1:11" ht="14.25" customHeight="1">
      <c r="A21" s="114"/>
      <c r="B21" s="102"/>
      <c r="C21" s="103"/>
      <c r="D21" s="103"/>
      <c r="E21" s="103"/>
      <c r="F21" s="104"/>
      <c r="G21" s="104"/>
      <c r="H21" s="105"/>
      <c r="I21" s="115"/>
      <c r="J21" s="78"/>
      <c r="K21" s="17"/>
    </row>
    <row r="22" spans="1:11" ht="14.25" customHeight="1">
      <c r="A22" s="114"/>
      <c r="B22" s="102"/>
      <c r="C22" s="103"/>
      <c r="D22" s="103"/>
      <c r="E22" s="103"/>
      <c r="F22" s="104"/>
      <c r="G22" s="104"/>
      <c r="H22" s="105"/>
      <c r="I22" s="115"/>
      <c r="J22" s="78"/>
      <c r="K22" s="17"/>
    </row>
    <row r="23" spans="1:11" ht="14.25" customHeight="1">
      <c r="A23" s="114"/>
      <c r="B23" s="102"/>
      <c r="C23" s="103"/>
      <c r="D23" s="103"/>
      <c r="E23" s="103"/>
      <c r="F23" s="104"/>
      <c r="G23" s="104"/>
      <c r="H23" s="105"/>
      <c r="I23" s="115"/>
      <c r="J23" s="78"/>
      <c r="K23" s="17"/>
    </row>
    <row r="24" spans="1:11" ht="14.25" customHeight="1">
      <c r="A24" s="114"/>
      <c r="B24" s="102"/>
      <c r="C24" s="103"/>
      <c r="D24" s="103"/>
      <c r="E24" s="103"/>
      <c r="F24" s="104"/>
      <c r="G24" s="104"/>
      <c r="H24" s="105"/>
      <c r="I24" s="115"/>
      <c r="J24" s="78"/>
      <c r="K24" s="17"/>
    </row>
    <row r="25" spans="1:11" ht="14.25" customHeight="1">
      <c r="A25" s="114"/>
      <c r="B25" s="102"/>
      <c r="C25" s="103"/>
      <c r="D25" s="103"/>
      <c r="E25" s="103"/>
      <c r="F25" s="104"/>
      <c r="G25" s="104"/>
      <c r="H25" s="105"/>
      <c r="I25" s="115"/>
      <c r="J25" s="78"/>
      <c r="K25" s="17"/>
    </row>
    <row r="26" spans="1:11" ht="14.25" customHeight="1">
      <c r="A26" s="114"/>
      <c r="B26" s="102"/>
      <c r="C26" s="103"/>
      <c r="D26" s="103"/>
      <c r="E26" s="103"/>
      <c r="F26" s="104"/>
      <c r="G26" s="104"/>
      <c r="H26" s="105"/>
      <c r="I26" s="115"/>
      <c r="J26" s="78"/>
      <c r="K26" s="17"/>
    </row>
    <row r="27" spans="1:11" ht="14.25" customHeight="1">
      <c r="A27" s="114"/>
      <c r="B27" s="102"/>
      <c r="C27" s="103"/>
      <c r="D27" s="103"/>
      <c r="E27" s="103"/>
      <c r="F27" s="104"/>
      <c r="G27" s="104"/>
      <c r="H27" s="105"/>
      <c r="I27" s="115"/>
      <c r="J27" s="78"/>
      <c r="K27" s="17"/>
    </row>
    <row r="28" spans="1:11" ht="14.25" customHeight="1">
      <c r="A28" s="114"/>
      <c r="B28" s="102"/>
      <c r="C28" s="103"/>
      <c r="D28" s="103"/>
      <c r="E28" s="103"/>
      <c r="F28" s="104"/>
      <c r="G28" s="104"/>
      <c r="H28" s="105"/>
      <c r="I28" s="115"/>
      <c r="J28" s="78"/>
      <c r="K28" s="17"/>
    </row>
    <row r="29" spans="1:11" ht="14.25" customHeight="1">
      <c r="A29" s="114"/>
      <c r="B29" s="102"/>
      <c r="C29" s="103"/>
      <c r="D29" s="103"/>
      <c r="E29" s="103"/>
      <c r="F29" s="104"/>
      <c r="G29" s="104"/>
      <c r="H29" s="105"/>
      <c r="I29" s="115"/>
      <c r="J29" s="78"/>
      <c r="K29" s="17"/>
    </row>
    <row r="30" spans="1:11" ht="14.25" customHeight="1">
      <c r="A30" s="114"/>
      <c r="B30" s="102"/>
      <c r="C30" s="103"/>
      <c r="D30" s="103"/>
      <c r="E30" s="103"/>
      <c r="F30" s="104"/>
      <c r="G30" s="104"/>
      <c r="H30" s="105"/>
      <c r="I30" s="115"/>
      <c r="J30" s="78"/>
      <c r="K30" s="17"/>
    </row>
    <row r="31" spans="1:11" ht="14.25" customHeight="1">
      <c r="A31" s="114"/>
      <c r="B31" s="102"/>
      <c r="C31" s="103"/>
      <c r="D31" s="103"/>
      <c r="E31" s="103"/>
      <c r="F31" s="104"/>
      <c r="G31" s="104"/>
      <c r="H31" s="105"/>
      <c r="I31" s="115"/>
      <c r="J31" s="78"/>
      <c r="K31" s="17"/>
    </row>
    <row r="32" spans="1:11" ht="14.25" customHeight="1">
      <c r="A32" s="114"/>
      <c r="B32" s="102"/>
      <c r="C32" s="103"/>
      <c r="D32" s="103"/>
      <c r="E32" s="103"/>
      <c r="F32" s="104"/>
      <c r="G32" s="104"/>
      <c r="H32" s="105"/>
      <c r="I32" s="115"/>
      <c r="J32" s="78"/>
      <c r="K32" s="17"/>
    </row>
    <row r="33" spans="1:11" ht="14.25" customHeight="1">
      <c r="A33" s="114"/>
      <c r="B33" s="102"/>
      <c r="C33" s="103"/>
      <c r="D33" s="103"/>
      <c r="E33" s="103"/>
      <c r="F33" s="104"/>
      <c r="G33" s="104"/>
      <c r="H33" s="105"/>
      <c r="I33" s="115"/>
      <c r="J33" s="78"/>
      <c r="K33" s="17"/>
    </row>
    <row r="34" spans="1:11" ht="14.25" customHeight="1">
      <c r="A34" s="114"/>
      <c r="B34" s="102"/>
      <c r="C34" s="103"/>
      <c r="D34" s="103"/>
      <c r="E34" s="103"/>
      <c r="F34" s="104"/>
      <c r="G34" s="104"/>
      <c r="H34" s="105"/>
      <c r="I34" s="115"/>
      <c r="J34" s="78"/>
      <c r="K34" s="17"/>
    </row>
    <row r="35" spans="1:11" ht="14.25" customHeight="1">
      <c r="A35" s="114"/>
      <c r="B35" s="102"/>
      <c r="C35" s="103"/>
      <c r="D35" s="103"/>
      <c r="E35" s="103"/>
      <c r="F35" s="104"/>
      <c r="G35" s="104"/>
      <c r="H35" s="105"/>
      <c r="I35" s="115"/>
      <c r="J35" s="78"/>
      <c r="K35" s="17"/>
    </row>
    <row r="36" spans="1:11" ht="14.25" customHeight="1">
      <c r="A36" s="114"/>
      <c r="B36" s="102"/>
      <c r="C36" s="103"/>
      <c r="D36" s="103"/>
      <c r="E36" s="103"/>
      <c r="F36" s="104"/>
      <c r="G36" s="104"/>
      <c r="H36" s="105"/>
      <c r="I36" s="115"/>
      <c r="J36" s="78"/>
      <c r="K36" s="17"/>
    </row>
    <row r="37" spans="1:11" ht="14.25" customHeight="1">
      <c r="A37" s="114"/>
      <c r="B37" s="102"/>
      <c r="C37" s="103"/>
      <c r="D37" s="103"/>
      <c r="E37" s="103"/>
      <c r="F37" s="104"/>
      <c r="G37" s="104"/>
      <c r="H37" s="105"/>
      <c r="I37" s="115"/>
      <c r="J37" s="78"/>
      <c r="K37" s="17"/>
    </row>
    <row r="38" spans="1:11" ht="14.25" customHeight="1">
      <c r="A38" s="114"/>
      <c r="B38" s="102"/>
      <c r="C38" s="103"/>
      <c r="D38" s="103"/>
      <c r="E38" s="103"/>
      <c r="F38" s="104"/>
      <c r="G38" s="104"/>
      <c r="H38" s="105"/>
      <c r="I38" s="115"/>
      <c r="J38" s="78"/>
      <c r="K38" s="17"/>
    </row>
    <row r="39" spans="1:11" ht="14.25" customHeight="1">
      <c r="A39" s="114"/>
      <c r="B39" s="102"/>
      <c r="C39" s="103"/>
      <c r="D39" s="103"/>
      <c r="E39" s="103"/>
      <c r="F39" s="104"/>
      <c r="G39" s="104"/>
      <c r="H39" s="105"/>
      <c r="I39" s="115"/>
      <c r="J39" s="78"/>
      <c r="K39" s="17"/>
    </row>
    <row r="40" spans="1:11" ht="14.25" customHeight="1">
      <c r="A40" s="114"/>
      <c r="B40" s="102"/>
      <c r="C40" s="103"/>
      <c r="D40" s="103"/>
      <c r="E40" s="103"/>
      <c r="F40" s="104"/>
      <c r="G40" s="104"/>
      <c r="H40" s="105"/>
      <c r="I40" s="115"/>
      <c r="J40" s="78"/>
      <c r="K40" s="17"/>
    </row>
    <row r="41" spans="1:11" ht="14.25" customHeight="1">
      <c r="A41" s="114"/>
      <c r="B41" s="102"/>
      <c r="C41" s="103"/>
      <c r="D41" s="103"/>
      <c r="E41" s="103"/>
      <c r="F41" s="104"/>
      <c r="G41" s="104"/>
      <c r="H41" s="105"/>
      <c r="I41" s="115"/>
      <c r="J41" s="78"/>
      <c r="K41" s="17"/>
    </row>
    <row r="42" spans="1:11" ht="14.25" customHeight="1">
      <c r="A42" s="114"/>
      <c r="B42" s="102"/>
      <c r="C42" s="103"/>
      <c r="D42" s="103"/>
      <c r="E42" s="103"/>
      <c r="F42" s="104"/>
      <c r="G42" s="104"/>
      <c r="H42" s="105"/>
      <c r="I42" s="115"/>
      <c r="J42" s="78"/>
      <c r="K42" s="17"/>
    </row>
    <row r="43" spans="1:11" ht="14.25" customHeight="1">
      <c r="A43" s="114"/>
      <c r="B43" s="102"/>
      <c r="C43" s="103"/>
      <c r="D43" s="103"/>
      <c r="E43" s="103"/>
      <c r="F43" s="104"/>
      <c r="G43" s="104"/>
      <c r="H43" s="105"/>
      <c r="I43" s="115"/>
      <c r="J43" s="78"/>
      <c r="K43" s="17"/>
    </row>
    <row r="44" spans="1:11" ht="14.25" customHeight="1">
      <c r="A44" s="114"/>
      <c r="B44" s="102"/>
      <c r="C44" s="103"/>
      <c r="D44" s="103"/>
      <c r="E44" s="103"/>
      <c r="F44" s="104"/>
      <c r="G44" s="104"/>
      <c r="H44" s="105"/>
      <c r="I44" s="115"/>
      <c r="J44" s="78"/>
      <c r="K44" s="17"/>
    </row>
    <row r="45" spans="1:11" ht="14.25" customHeight="1">
      <c r="A45" s="114"/>
      <c r="B45" s="102"/>
      <c r="C45" s="103"/>
      <c r="D45" s="103"/>
      <c r="E45" s="103"/>
      <c r="F45" s="104"/>
      <c r="G45" s="104"/>
      <c r="H45" s="105"/>
      <c r="I45" s="115"/>
      <c r="J45" s="78"/>
      <c r="K45" s="17"/>
    </row>
    <row r="46" spans="1:11" ht="14.25" customHeight="1">
      <c r="A46" s="114"/>
      <c r="B46" s="102"/>
      <c r="C46" s="103"/>
      <c r="D46" s="103"/>
      <c r="E46" s="103"/>
      <c r="F46" s="104"/>
      <c r="G46" s="104"/>
      <c r="H46" s="105"/>
      <c r="I46" s="115"/>
      <c r="J46" s="78"/>
      <c r="K46" s="17"/>
    </row>
    <row r="47" spans="1:11" ht="14.25" customHeight="1">
      <c r="A47" s="114"/>
      <c r="B47" s="102"/>
      <c r="C47" s="103"/>
      <c r="D47" s="103"/>
      <c r="E47" s="103"/>
      <c r="F47" s="104"/>
      <c r="G47" s="104"/>
      <c r="H47" s="105"/>
      <c r="I47" s="115"/>
      <c r="J47" s="78"/>
      <c r="K47" s="17"/>
    </row>
    <row r="48" spans="1:11" ht="14.25" customHeight="1">
      <c r="A48" s="114"/>
      <c r="B48" s="102"/>
      <c r="C48" s="103"/>
      <c r="D48" s="103"/>
      <c r="E48" s="103"/>
      <c r="F48" s="104"/>
      <c r="G48" s="104"/>
      <c r="H48" s="105"/>
      <c r="I48" s="115"/>
      <c r="J48" s="78"/>
      <c r="K48" s="17"/>
    </row>
    <row r="49" spans="1:11" ht="14.25" customHeight="1">
      <c r="A49" s="114"/>
      <c r="B49" s="102"/>
      <c r="C49" s="103"/>
      <c r="D49" s="103"/>
      <c r="E49" s="103"/>
      <c r="F49" s="104"/>
      <c r="G49" s="104"/>
      <c r="H49" s="105"/>
      <c r="I49" s="115"/>
      <c r="J49" s="78"/>
      <c r="K49" s="17"/>
    </row>
    <row r="50" spans="1:11" ht="14.25" customHeight="1">
      <c r="A50" s="114"/>
      <c r="B50" s="102"/>
      <c r="C50" s="103"/>
      <c r="D50" s="103"/>
      <c r="E50" s="103"/>
      <c r="F50" s="104"/>
      <c r="G50" s="104"/>
      <c r="H50" s="105"/>
      <c r="I50" s="115"/>
      <c r="J50" s="78"/>
      <c r="K50" s="17"/>
    </row>
    <row r="51" spans="1:11" ht="14.25" customHeight="1">
      <c r="A51" s="114"/>
      <c r="B51" s="102"/>
      <c r="C51" s="103"/>
      <c r="D51" s="103"/>
      <c r="E51" s="103"/>
      <c r="F51" s="104"/>
      <c r="G51" s="104"/>
      <c r="H51" s="105"/>
      <c r="I51" s="115"/>
      <c r="J51" s="78"/>
      <c r="K51" s="17"/>
    </row>
    <row r="52" spans="1:11" ht="14.25" customHeight="1">
      <c r="A52" s="114"/>
      <c r="B52" s="102"/>
      <c r="C52" s="103"/>
      <c r="D52" s="103"/>
      <c r="E52" s="103"/>
      <c r="F52" s="104"/>
      <c r="G52" s="104"/>
      <c r="H52" s="105"/>
      <c r="I52" s="115"/>
      <c r="J52" s="78"/>
      <c r="K52" s="17"/>
    </row>
    <row r="53" spans="1:11" ht="14.25" customHeight="1">
      <c r="A53" s="114"/>
      <c r="B53" s="102"/>
      <c r="C53" s="103"/>
      <c r="D53" s="103"/>
      <c r="E53" s="103"/>
      <c r="F53" s="104"/>
      <c r="G53" s="104"/>
      <c r="H53" s="105"/>
      <c r="I53" s="115"/>
      <c r="J53" s="78"/>
      <c r="K53" s="17"/>
    </row>
    <row r="54" spans="1:11" ht="14.25" customHeight="1">
      <c r="A54" s="114"/>
      <c r="B54" s="102"/>
      <c r="C54" s="103"/>
      <c r="D54" s="103"/>
      <c r="E54" s="103"/>
      <c r="F54" s="104"/>
      <c r="G54" s="104"/>
      <c r="H54" s="105"/>
      <c r="I54" s="115"/>
      <c r="J54" s="78"/>
      <c r="K54" s="17"/>
    </row>
    <row r="55" spans="1:11" ht="14.25" customHeight="1">
      <c r="A55" s="114"/>
      <c r="B55" s="102"/>
      <c r="C55" s="103"/>
      <c r="D55" s="103"/>
      <c r="E55" s="103"/>
      <c r="F55" s="104"/>
      <c r="G55" s="104"/>
      <c r="H55" s="105"/>
      <c r="I55" s="115"/>
      <c r="J55" s="78"/>
      <c r="K55" s="17"/>
    </row>
    <row r="56" spans="1:11" ht="14.25" customHeight="1">
      <c r="A56" s="114"/>
      <c r="B56" s="102"/>
      <c r="C56" s="103"/>
      <c r="D56" s="103"/>
      <c r="E56" s="103"/>
      <c r="F56" s="104"/>
      <c r="G56" s="104"/>
      <c r="H56" s="105"/>
      <c r="I56" s="115"/>
      <c r="J56" s="78"/>
      <c r="K56" s="17"/>
    </row>
    <row r="57" spans="1:11" ht="14.25" customHeight="1">
      <c r="A57" s="114"/>
      <c r="B57" s="102"/>
      <c r="C57" s="103"/>
      <c r="D57" s="103"/>
      <c r="E57" s="103"/>
      <c r="F57" s="104"/>
      <c r="G57" s="104"/>
      <c r="H57" s="105"/>
      <c r="I57" s="115"/>
      <c r="J57" s="78"/>
      <c r="K57" s="17"/>
    </row>
    <row r="58" spans="1:11" ht="14.25" customHeight="1">
      <c r="A58" s="114"/>
      <c r="B58" s="102"/>
      <c r="C58" s="103"/>
      <c r="D58" s="103"/>
      <c r="E58" s="103"/>
      <c r="F58" s="104"/>
      <c r="G58" s="104"/>
      <c r="H58" s="105"/>
      <c r="I58" s="115"/>
      <c r="J58" s="78"/>
      <c r="K58" s="17"/>
    </row>
    <row r="59" spans="1:11" ht="14.25" customHeight="1">
      <c r="A59" s="114"/>
      <c r="B59" s="102"/>
      <c r="C59" s="103"/>
      <c r="D59" s="103"/>
      <c r="E59" s="103"/>
      <c r="F59" s="104"/>
      <c r="G59" s="104"/>
      <c r="H59" s="105"/>
      <c r="I59" s="115"/>
      <c r="J59" s="78"/>
      <c r="K59" s="17"/>
    </row>
    <row r="60" spans="1:11" ht="14.25" customHeight="1">
      <c r="A60" s="114"/>
      <c r="B60" s="102"/>
      <c r="C60" s="103"/>
      <c r="D60" s="103"/>
      <c r="E60" s="103"/>
      <c r="F60" s="104"/>
      <c r="G60" s="104"/>
      <c r="H60" s="105"/>
      <c r="I60" s="115"/>
      <c r="J60" s="78"/>
      <c r="K60" s="17"/>
    </row>
    <row r="61" spans="1:11" ht="14.25" customHeight="1">
      <c r="A61" s="114"/>
      <c r="B61" s="102"/>
      <c r="C61" s="103"/>
      <c r="D61" s="103"/>
      <c r="E61" s="103"/>
      <c r="F61" s="104"/>
      <c r="G61" s="104"/>
      <c r="H61" s="105"/>
      <c r="I61" s="115"/>
      <c r="J61" s="78"/>
      <c r="K61" s="17"/>
    </row>
    <row r="62" spans="1:11" ht="14.25" customHeight="1">
      <c r="A62" s="114"/>
      <c r="B62" s="102"/>
      <c r="C62" s="103"/>
      <c r="D62" s="103"/>
      <c r="E62" s="103"/>
      <c r="F62" s="104"/>
      <c r="G62" s="104"/>
      <c r="H62" s="105"/>
      <c r="I62" s="115"/>
      <c r="J62" s="78"/>
      <c r="K62" s="17"/>
    </row>
    <row r="63" spans="1:11" ht="14.25" customHeight="1">
      <c r="A63" s="114"/>
      <c r="B63" s="102"/>
      <c r="C63" s="103"/>
      <c r="D63" s="103"/>
      <c r="E63" s="103"/>
      <c r="F63" s="104"/>
      <c r="G63" s="104"/>
      <c r="H63" s="105"/>
      <c r="I63" s="115"/>
      <c r="J63" s="78"/>
      <c r="K63" s="17"/>
    </row>
    <row r="64" spans="1:11" ht="14.25" customHeight="1">
      <c r="A64" s="114"/>
      <c r="B64" s="102"/>
      <c r="C64" s="103"/>
      <c r="D64" s="103"/>
      <c r="E64" s="103"/>
      <c r="F64" s="104"/>
      <c r="G64" s="104"/>
      <c r="H64" s="105"/>
      <c r="I64" s="115"/>
      <c r="J64" s="78"/>
      <c r="K64" s="17"/>
    </row>
    <row r="65" spans="1:11" ht="14.25" customHeight="1">
      <c r="A65" s="114"/>
      <c r="B65" s="102"/>
      <c r="C65" s="103"/>
      <c r="D65" s="103"/>
      <c r="E65" s="103"/>
      <c r="F65" s="104"/>
      <c r="G65" s="104"/>
      <c r="H65" s="105"/>
      <c r="I65" s="115"/>
      <c r="J65" s="78"/>
      <c r="K65" s="17"/>
    </row>
    <row r="66" spans="1:11" ht="14.25" customHeight="1">
      <c r="A66" s="114"/>
      <c r="B66" s="102"/>
      <c r="C66" s="103"/>
      <c r="D66" s="103"/>
      <c r="E66" s="103"/>
      <c r="F66" s="104"/>
      <c r="G66" s="104"/>
      <c r="H66" s="105"/>
      <c r="I66" s="115"/>
      <c r="J66" s="78"/>
      <c r="K66" s="17"/>
    </row>
    <row r="67" spans="1:11" ht="14.25" customHeight="1">
      <c r="A67" s="114"/>
      <c r="B67" s="102"/>
      <c r="C67" s="103"/>
      <c r="D67" s="103"/>
      <c r="E67" s="103"/>
      <c r="F67" s="104"/>
      <c r="G67" s="104"/>
      <c r="H67" s="105"/>
      <c r="I67" s="115"/>
      <c r="J67" s="78"/>
      <c r="K67" s="17"/>
    </row>
    <row r="68" spans="1:11" ht="14.25" customHeight="1">
      <c r="A68" s="114"/>
      <c r="B68" s="102"/>
      <c r="C68" s="103"/>
      <c r="D68" s="103"/>
      <c r="E68" s="103"/>
      <c r="F68" s="104"/>
      <c r="G68" s="104"/>
      <c r="H68" s="105"/>
      <c r="I68" s="115"/>
      <c r="J68" s="78"/>
      <c r="K68" s="17"/>
    </row>
    <row r="69" spans="1:11" ht="14.25" customHeight="1">
      <c r="A69" s="114"/>
      <c r="B69" s="102"/>
      <c r="C69" s="103"/>
      <c r="D69" s="103"/>
      <c r="E69" s="103"/>
      <c r="F69" s="104"/>
      <c r="G69" s="104"/>
      <c r="H69" s="105"/>
      <c r="I69" s="115"/>
      <c r="J69" s="78"/>
      <c r="K69" s="17"/>
    </row>
    <row r="70" spans="1:11" ht="14.25" customHeight="1">
      <c r="A70" s="114"/>
      <c r="B70" s="102"/>
      <c r="C70" s="103"/>
      <c r="D70" s="103"/>
      <c r="E70" s="103"/>
      <c r="F70" s="104"/>
      <c r="G70" s="104"/>
      <c r="H70" s="105"/>
      <c r="I70" s="115"/>
      <c r="J70" s="78"/>
      <c r="K70" s="17"/>
    </row>
    <row r="71" spans="1:11" ht="14.25" customHeight="1">
      <c r="A71" s="114"/>
      <c r="B71" s="102"/>
      <c r="C71" s="103"/>
      <c r="D71" s="103"/>
      <c r="E71" s="103"/>
      <c r="F71" s="104"/>
      <c r="G71" s="104"/>
      <c r="H71" s="105"/>
      <c r="I71" s="115"/>
      <c r="J71" s="78"/>
      <c r="K71" s="17"/>
    </row>
    <row r="72" spans="1:11" ht="14.25" customHeight="1">
      <c r="A72" s="114"/>
      <c r="B72" s="102"/>
      <c r="C72" s="103"/>
      <c r="D72" s="103"/>
      <c r="E72" s="103"/>
      <c r="F72" s="104"/>
      <c r="G72" s="104"/>
      <c r="H72" s="105"/>
      <c r="I72" s="115"/>
      <c r="J72" s="78"/>
      <c r="K72" s="17"/>
    </row>
    <row r="73" spans="1:11" ht="14.25" customHeight="1">
      <c r="A73" s="114"/>
      <c r="B73" s="102"/>
      <c r="C73" s="103"/>
      <c r="D73" s="103"/>
      <c r="E73" s="103"/>
      <c r="F73" s="104"/>
      <c r="G73" s="104"/>
      <c r="H73" s="105"/>
      <c r="I73" s="115"/>
      <c r="J73" s="78"/>
      <c r="K73" s="17"/>
    </row>
    <row r="74" spans="1:11" ht="14.25" customHeight="1">
      <c r="A74" s="114"/>
      <c r="B74" s="102"/>
      <c r="C74" s="103"/>
      <c r="D74" s="103"/>
      <c r="E74" s="103"/>
      <c r="F74" s="104"/>
      <c r="G74" s="104"/>
      <c r="H74" s="105"/>
      <c r="I74" s="115"/>
      <c r="J74" s="78"/>
      <c r="K74" s="17"/>
    </row>
    <row r="75" spans="1:11" ht="14.25" customHeight="1">
      <c r="A75" s="114"/>
      <c r="B75" s="102"/>
      <c r="C75" s="103"/>
      <c r="D75" s="103"/>
      <c r="E75" s="103"/>
      <c r="F75" s="104"/>
      <c r="G75" s="104"/>
      <c r="H75" s="105"/>
      <c r="I75" s="115"/>
      <c r="J75" s="78"/>
      <c r="K75" s="17"/>
    </row>
    <row r="76" spans="1:11" ht="14.25" customHeight="1">
      <c r="A76" s="114"/>
      <c r="B76" s="102"/>
      <c r="C76" s="103"/>
      <c r="D76" s="103"/>
      <c r="E76" s="103"/>
      <c r="F76" s="104"/>
      <c r="G76" s="104"/>
      <c r="H76" s="105"/>
      <c r="I76" s="115"/>
      <c r="J76" s="78"/>
      <c r="K76" s="17"/>
    </row>
    <row r="77" spans="1:11" ht="14.25" customHeight="1">
      <c r="A77" s="114"/>
      <c r="B77" s="102"/>
      <c r="C77" s="103"/>
      <c r="D77" s="103"/>
      <c r="E77" s="103"/>
      <c r="F77" s="104"/>
      <c r="G77" s="104"/>
      <c r="H77" s="105"/>
      <c r="I77" s="115"/>
      <c r="J77" s="78"/>
      <c r="K77" s="17"/>
    </row>
    <row r="78" spans="1:11" ht="14.25" customHeight="1">
      <c r="A78" s="114"/>
      <c r="B78" s="102"/>
      <c r="C78" s="103"/>
      <c r="D78" s="103"/>
      <c r="E78" s="103"/>
      <c r="F78" s="104"/>
      <c r="G78" s="104"/>
      <c r="H78" s="105"/>
      <c r="I78" s="115"/>
      <c r="J78" s="78"/>
      <c r="K78" s="17"/>
    </row>
    <row r="79" spans="1:11" ht="14.25" customHeight="1">
      <c r="A79" s="114"/>
      <c r="B79" s="102"/>
      <c r="C79" s="103"/>
      <c r="D79" s="103"/>
      <c r="E79" s="103"/>
      <c r="F79" s="104"/>
      <c r="G79" s="104"/>
      <c r="H79" s="105"/>
      <c r="I79" s="115"/>
      <c r="J79" s="78"/>
      <c r="K79" s="17"/>
    </row>
    <row r="80" spans="1:11" ht="14.25" customHeight="1">
      <c r="A80" s="114"/>
      <c r="B80" s="102"/>
      <c r="C80" s="103"/>
      <c r="D80" s="103"/>
      <c r="E80" s="103"/>
      <c r="F80" s="104"/>
      <c r="G80" s="104"/>
      <c r="H80" s="105"/>
      <c r="I80" s="115"/>
      <c r="J80" s="78"/>
      <c r="K80" s="17"/>
    </row>
    <row r="81" spans="1:11" ht="14.25" customHeight="1">
      <c r="A81" s="114"/>
      <c r="B81" s="102"/>
      <c r="C81" s="103"/>
      <c r="D81" s="103"/>
      <c r="E81" s="103"/>
      <c r="F81" s="104"/>
      <c r="G81" s="104"/>
      <c r="H81" s="105"/>
      <c r="I81" s="115"/>
      <c r="J81" s="78"/>
      <c r="K81" s="17"/>
    </row>
    <row r="82" spans="1:11" ht="14.25" customHeight="1">
      <c r="A82" s="114"/>
      <c r="B82" s="102"/>
      <c r="C82" s="103"/>
      <c r="D82" s="103"/>
      <c r="E82" s="103"/>
      <c r="F82" s="104"/>
      <c r="G82" s="104"/>
      <c r="H82" s="105"/>
      <c r="I82" s="115"/>
      <c r="J82" s="78"/>
      <c r="K82" s="17"/>
    </row>
    <row r="83" spans="1:11" ht="14.25" customHeight="1">
      <c r="A83" s="114"/>
      <c r="B83" s="102"/>
      <c r="C83" s="103"/>
      <c r="D83" s="103"/>
      <c r="E83" s="103"/>
      <c r="F83" s="104"/>
      <c r="G83" s="104"/>
      <c r="H83" s="105"/>
      <c r="I83" s="115"/>
      <c r="J83" s="78"/>
      <c r="K83" s="17"/>
    </row>
    <row r="84" spans="1:11" ht="14.25" customHeight="1">
      <c r="A84" s="114"/>
      <c r="B84" s="102"/>
      <c r="C84" s="103"/>
      <c r="D84" s="103"/>
      <c r="E84" s="103"/>
      <c r="F84" s="104"/>
      <c r="G84" s="104"/>
      <c r="H84" s="105"/>
      <c r="I84" s="115"/>
      <c r="J84" s="78"/>
      <c r="K84" s="17"/>
    </row>
    <row r="85" spans="1:11" ht="14.25" customHeight="1">
      <c r="A85" s="114"/>
      <c r="B85" s="102"/>
      <c r="C85" s="103"/>
      <c r="D85" s="103"/>
      <c r="E85" s="103"/>
      <c r="F85" s="104"/>
      <c r="G85" s="104"/>
      <c r="H85" s="105"/>
      <c r="I85" s="115"/>
      <c r="J85" s="78"/>
      <c r="K85" s="17"/>
    </row>
    <row r="86" spans="1:11" ht="14.25" customHeight="1">
      <c r="A86" s="114"/>
      <c r="B86" s="102"/>
      <c r="C86" s="103"/>
      <c r="D86" s="103"/>
      <c r="E86" s="103"/>
      <c r="F86" s="104"/>
      <c r="G86" s="104"/>
      <c r="H86" s="105"/>
      <c r="I86" s="115"/>
      <c r="J86" s="78"/>
      <c r="K86" s="17"/>
    </row>
    <row r="87" spans="1:11" ht="14.25" customHeight="1">
      <c r="A87" s="114"/>
      <c r="B87" s="102"/>
      <c r="C87" s="103"/>
      <c r="D87" s="103"/>
      <c r="E87" s="103"/>
      <c r="F87" s="104"/>
      <c r="G87" s="104"/>
      <c r="H87" s="105"/>
      <c r="I87" s="115"/>
      <c r="J87" s="78"/>
      <c r="K87" s="17"/>
    </row>
    <row r="88" spans="1:11" ht="14.25" customHeight="1">
      <c r="A88" s="114"/>
      <c r="B88" s="102"/>
      <c r="C88" s="103"/>
      <c r="D88" s="103"/>
      <c r="E88" s="103"/>
      <c r="F88" s="104"/>
      <c r="G88" s="104"/>
      <c r="H88" s="105"/>
      <c r="I88" s="115"/>
      <c r="J88" s="78"/>
      <c r="K88" s="17"/>
    </row>
    <row r="89" spans="1:11" ht="14.25" customHeight="1">
      <c r="A89" s="114"/>
      <c r="B89" s="102"/>
      <c r="C89" s="103"/>
      <c r="D89" s="103"/>
      <c r="E89" s="103"/>
      <c r="F89" s="104"/>
      <c r="G89" s="104"/>
      <c r="H89" s="105"/>
      <c r="I89" s="115"/>
      <c r="J89" s="78"/>
      <c r="K89" s="17"/>
    </row>
    <row r="90" spans="1:11" ht="14.25" customHeight="1">
      <c r="A90" s="114"/>
      <c r="B90" s="102"/>
      <c r="C90" s="103"/>
      <c r="D90" s="103"/>
      <c r="E90" s="103"/>
      <c r="F90" s="104"/>
      <c r="G90" s="104"/>
      <c r="H90" s="105"/>
      <c r="I90" s="115"/>
      <c r="J90" s="78"/>
      <c r="K90" s="17"/>
    </row>
    <row r="91" spans="1:11" ht="14.25" customHeight="1">
      <c r="A91" s="114"/>
      <c r="B91" s="102"/>
      <c r="C91" s="103"/>
      <c r="D91" s="103"/>
      <c r="E91" s="103"/>
      <c r="F91" s="104"/>
      <c r="G91" s="104"/>
      <c r="H91" s="105"/>
      <c r="I91" s="115"/>
      <c r="J91" s="78"/>
      <c r="K91" s="17"/>
    </row>
    <row r="92" spans="1:11" ht="14.25" customHeight="1">
      <c r="A92" s="114"/>
      <c r="B92" s="102"/>
      <c r="C92" s="103"/>
      <c r="D92" s="103"/>
      <c r="E92" s="103"/>
      <c r="F92" s="104"/>
      <c r="G92" s="104"/>
      <c r="H92" s="105"/>
      <c r="I92" s="115"/>
      <c r="J92" s="78"/>
      <c r="K92" s="17"/>
    </row>
    <row r="93" spans="1:11" ht="14.25" customHeight="1">
      <c r="A93" s="114"/>
      <c r="B93" s="102"/>
      <c r="C93" s="103"/>
      <c r="D93" s="103"/>
      <c r="E93" s="103"/>
      <c r="F93" s="104"/>
      <c r="G93" s="104"/>
      <c r="H93" s="105"/>
      <c r="I93" s="115"/>
      <c r="J93" s="78"/>
      <c r="K93" s="17"/>
    </row>
    <row r="94" spans="1:11" ht="14.25" customHeight="1">
      <c r="A94" s="114"/>
      <c r="B94" s="102"/>
      <c r="C94" s="103"/>
      <c r="D94" s="103"/>
      <c r="E94" s="103"/>
      <c r="F94" s="104"/>
      <c r="G94" s="104"/>
      <c r="H94" s="105"/>
      <c r="I94" s="115"/>
      <c r="J94" s="78"/>
      <c r="K94" s="17"/>
    </row>
    <row r="95" spans="1:11" ht="14.25" customHeight="1">
      <c r="A95" s="114"/>
      <c r="B95" s="102"/>
      <c r="C95" s="103"/>
      <c r="D95" s="103"/>
      <c r="E95" s="103"/>
      <c r="F95" s="104"/>
      <c r="G95" s="104"/>
      <c r="H95" s="105"/>
      <c r="I95" s="115"/>
      <c r="J95" s="78"/>
      <c r="K95" s="17"/>
    </row>
    <row r="96" spans="1:11" ht="14.25" customHeight="1">
      <c r="A96" s="114"/>
      <c r="B96" s="102"/>
      <c r="C96" s="103"/>
      <c r="D96" s="103"/>
      <c r="E96" s="103"/>
      <c r="F96" s="104"/>
      <c r="G96" s="104"/>
      <c r="H96" s="105"/>
      <c r="I96" s="115"/>
      <c r="J96" s="78"/>
      <c r="K96" s="17"/>
    </row>
    <row r="97" spans="1:11" ht="14.25" customHeight="1">
      <c r="A97" s="114"/>
      <c r="B97" s="102"/>
      <c r="C97" s="103"/>
      <c r="D97" s="103"/>
      <c r="E97" s="103"/>
      <c r="F97" s="104"/>
      <c r="G97" s="104"/>
      <c r="H97" s="105"/>
      <c r="I97" s="115"/>
      <c r="J97" s="78"/>
      <c r="K97" s="17"/>
    </row>
    <row r="98" spans="1:11" ht="14.25" customHeight="1">
      <c r="A98" s="114"/>
      <c r="B98" s="102"/>
      <c r="C98" s="103"/>
      <c r="D98" s="103"/>
      <c r="E98" s="103"/>
      <c r="F98" s="104"/>
      <c r="G98" s="104"/>
      <c r="H98" s="105"/>
      <c r="I98" s="115"/>
      <c r="J98" s="78"/>
      <c r="K98" s="17"/>
    </row>
    <row r="99" spans="1:11" ht="14.25" customHeight="1">
      <c r="A99" s="114"/>
      <c r="B99" s="102"/>
      <c r="C99" s="103"/>
      <c r="D99" s="103"/>
      <c r="E99" s="103"/>
      <c r="F99" s="104"/>
      <c r="G99" s="104"/>
      <c r="H99" s="105"/>
      <c r="I99" s="115"/>
      <c r="J99" s="78"/>
      <c r="K99" s="17"/>
    </row>
    <row r="100" spans="1:11" ht="14.25" customHeight="1">
      <c r="A100" s="114"/>
      <c r="B100" s="102"/>
      <c r="C100" s="103"/>
      <c r="D100" s="103"/>
      <c r="E100" s="103"/>
      <c r="F100" s="104"/>
      <c r="G100" s="104"/>
      <c r="H100" s="105"/>
      <c r="I100" s="115"/>
      <c r="J100" s="78"/>
      <c r="K100" s="17"/>
    </row>
    <row r="101" spans="1:11" ht="14.25" customHeight="1">
      <c r="A101" s="114"/>
      <c r="B101" s="102"/>
      <c r="C101" s="103"/>
      <c r="D101" s="103"/>
      <c r="E101" s="103"/>
      <c r="F101" s="104"/>
      <c r="G101" s="104"/>
      <c r="H101" s="105"/>
      <c r="I101" s="115"/>
      <c r="J101" s="78"/>
      <c r="K101" s="17"/>
    </row>
    <row r="102" spans="1:11" ht="14.25" customHeight="1">
      <c r="A102" s="114"/>
      <c r="B102" s="102"/>
      <c r="C102" s="103"/>
      <c r="D102" s="103"/>
      <c r="E102" s="103"/>
      <c r="F102" s="104"/>
      <c r="G102" s="104"/>
      <c r="H102" s="105"/>
      <c r="I102" s="115"/>
      <c r="J102" s="78"/>
      <c r="K102" s="17"/>
    </row>
    <row r="103" spans="1:11" ht="14.25" customHeight="1">
      <c r="A103" s="114"/>
      <c r="B103" s="102"/>
      <c r="C103" s="103"/>
      <c r="D103" s="103"/>
      <c r="E103" s="103"/>
      <c r="F103" s="104"/>
      <c r="G103" s="104"/>
      <c r="H103" s="105"/>
      <c r="I103" s="115"/>
      <c r="J103" s="78"/>
      <c r="K103" s="17"/>
    </row>
    <row r="104" spans="1:11" ht="14.25" customHeight="1">
      <c r="A104" s="114"/>
      <c r="B104" s="102"/>
      <c r="C104" s="103"/>
      <c r="D104" s="103"/>
      <c r="E104" s="103"/>
      <c r="F104" s="104"/>
      <c r="G104" s="104"/>
      <c r="H104" s="105"/>
      <c r="I104" s="115"/>
      <c r="J104" s="78"/>
      <c r="K104" s="17"/>
    </row>
    <row r="105" spans="1:11" ht="14.25" customHeight="1">
      <c r="A105" s="114"/>
      <c r="B105" s="102"/>
      <c r="C105" s="103"/>
      <c r="D105" s="103"/>
      <c r="E105" s="103"/>
      <c r="F105" s="104"/>
      <c r="G105" s="104"/>
      <c r="H105" s="105"/>
      <c r="I105" s="115"/>
      <c r="J105" s="78"/>
      <c r="K105" s="17"/>
    </row>
    <row r="106" spans="1:11" ht="14.25" customHeight="1">
      <c r="A106" s="114"/>
      <c r="B106" s="102"/>
      <c r="C106" s="103"/>
      <c r="D106" s="103"/>
      <c r="E106" s="103"/>
      <c r="F106" s="104"/>
      <c r="G106" s="104"/>
      <c r="H106" s="105"/>
      <c r="I106" s="115"/>
      <c r="J106" s="78"/>
      <c r="K106" s="17"/>
    </row>
    <row r="107" spans="1:11" ht="14.25" customHeight="1">
      <c r="A107" s="114"/>
      <c r="B107" s="102"/>
      <c r="C107" s="103"/>
      <c r="D107" s="103"/>
      <c r="E107" s="103"/>
      <c r="F107" s="104"/>
      <c r="G107" s="104"/>
      <c r="H107" s="105"/>
      <c r="I107" s="115"/>
      <c r="J107" s="78"/>
      <c r="K107" s="17"/>
    </row>
    <row r="108" spans="1:11" ht="14.25" customHeight="1">
      <c r="A108" s="114"/>
      <c r="B108" s="102"/>
      <c r="C108" s="103"/>
      <c r="D108" s="103"/>
      <c r="E108" s="103"/>
      <c r="F108" s="104"/>
      <c r="G108" s="104"/>
      <c r="H108" s="105"/>
      <c r="I108" s="115"/>
      <c r="J108" s="78"/>
      <c r="K108" s="17"/>
    </row>
    <row r="109" spans="1:11" ht="14.25" customHeight="1">
      <c r="A109" s="114"/>
      <c r="B109" s="102"/>
      <c r="C109" s="103"/>
      <c r="D109" s="103"/>
      <c r="E109" s="103"/>
      <c r="F109" s="104"/>
      <c r="G109" s="104"/>
      <c r="H109" s="105"/>
      <c r="I109" s="115"/>
      <c r="J109" s="78"/>
      <c r="K109" s="17"/>
    </row>
    <row r="110" spans="1:11" ht="14.25" customHeight="1">
      <c r="A110" s="114"/>
      <c r="B110" s="102"/>
      <c r="C110" s="103"/>
      <c r="D110" s="103"/>
      <c r="E110" s="103"/>
      <c r="F110" s="104"/>
      <c r="G110" s="104"/>
      <c r="H110" s="105"/>
      <c r="I110" s="115"/>
      <c r="J110" s="78"/>
      <c r="K110" s="17"/>
    </row>
    <row r="111" spans="1:11" ht="14.25" customHeight="1">
      <c r="A111" s="114"/>
      <c r="B111" s="102"/>
      <c r="C111" s="103"/>
      <c r="D111" s="103"/>
      <c r="E111" s="103"/>
      <c r="F111" s="104"/>
      <c r="G111" s="104"/>
      <c r="H111" s="105"/>
      <c r="I111" s="115"/>
      <c r="J111" s="78"/>
      <c r="K111" s="17"/>
    </row>
    <row r="112" spans="1:11" ht="14.25" customHeight="1">
      <c r="A112" s="114"/>
      <c r="B112" s="102"/>
      <c r="C112" s="103"/>
      <c r="D112" s="103"/>
      <c r="E112" s="103"/>
      <c r="F112" s="104"/>
      <c r="G112" s="104"/>
      <c r="H112" s="105"/>
      <c r="I112" s="115"/>
      <c r="J112" s="78"/>
      <c r="K112" s="17"/>
    </row>
    <row r="113" spans="1:11" ht="14.25" customHeight="1">
      <c r="A113" s="114"/>
      <c r="B113" s="102"/>
      <c r="C113" s="103"/>
      <c r="D113" s="103"/>
      <c r="E113" s="103"/>
      <c r="F113" s="104"/>
      <c r="G113" s="104"/>
      <c r="H113" s="105"/>
      <c r="I113" s="115"/>
      <c r="J113" s="78"/>
      <c r="K113" s="17"/>
    </row>
    <row r="114" spans="1:11" ht="14.25" customHeight="1">
      <c r="A114" s="114"/>
      <c r="B114" s="102"/>
      <c r="C114" s="103"/>
      <c r="D114" s="103"/>
      <c r="E114" s="103"/>
      <c r="F114" s="104"/>
      <c r="G114" s="104"/>
      <c r="H114" s="105"/>
      <c r="I114" s="115"/>
      <c r="J114" s="78"/>
      <c r="K114" s="17"/>
    </row>
    <row r="115" spans="1:11" ht="14.25" customHeight="1">
      <c r="A115" s="114"/>
      <c r="B115" s="102"/>
      <c r="C115" s="103"/>
      <c r="D115" s="103"/>
      <c r="E115" s="103"/>
      <c r="F115" s="104"/>
      <c r="G115" s="104"/>
      <c r="H115" s="105"/>
      <c r="I115" s="115"/>
      <c r="J115" s="78"/>
      <c r="K115" s="17"/>
    </row>
    <row r="116" spans="1:11" ht="14.25" customHeight="1">
      <c r="A116" s="114"/>
      <c r="B116" s="102"/>
      <c r="C116" s="103"/>
      <c r="D116" s="103"/>
      <c r="E116" s="103"/>
      <c r="F116" s="104"/>
      <c r="G116" s="104"/>
      <c r="H116" s="105"/>
      <c r="I116" s="115"/>
      <c r="J116" s="78"/>
      <c r="K116" s="17"/>
    </row>
    <row r="117" spans="1:11" ht="14.25" customHeight="1">
      <c r="A117" s="114"/>
      <c r="B117" s="102"/>
      <c r="C117" s="103"/>
      <c r="D117" s="103"/>
      <c r="E117" s="103"/>
      <c r="F117" s="104"/>
      <c r="G117" s="104"/>
      <c r="H117" s="105"/>
      <c r="I117" s="115"/>
      <c r="J117" s="78"/>
      <c r="K117" s="17"/>
    </row>
    <row r="118" spans="1:11" ht="14.25" customHeight="1">
      <c r="A118" s="114"/>
      <c r="B118" s="102"/>
      <c r="C118" s="103"/>
      <c r="D118" s="103"/>
      <c r="E118" s="103"/>
      <c r="F118" s="104"/>
      <c r="G118" s="104"/>
      <c r="H118" s="105"/>
      <c r="I118" s="115"/>
      <c r="J118" s="78"/>
      <c r="K118" s="17"/>
    </row>
    <row r="119" spans="1:11" ht="14.25" customHeight="1">
      <c r="A119" s="114"/>
      <c r="B119" s="102"/>
      <c r="C119" s="103"/>
      <c r="D119" s="103"/>
      <c r="E119" s="103"/>
      <c r="F119" s="104"/>
      <c r="G119" s="104"/>
      <c r="H119" s="105"/>
      <c r="I119" s="115"/>
      <c r="J119" s="78"/>
      <c r="K119" s="17"/>
    </row>
    <row r="120" spans="1:11" ht="14.25" customHeight="1">
      <c r="A120" s="114"/>
      <c r="B120" s="102"/>
      <c r="C120" s="103"/>
      <c r="D120" s="103"/>
      <c r="E120" s="103"/>
      <c r="F120" s="104"/>
      <c r="G120" s="104"/>
      <c r="H120" s="105"/>
      <c r="I120" s="115"/>
      <c r="J120" s="78"/>
      <c r="K120" s="17"/>
    </row>
    <row r="121" spans="1:11" ht="14.25" customHeight="1">
      <c r="A121" s="114"/>
      <c r="B121" s="102"/>
      <c r="C121" s="103"/>
      <c r="D121" s="103"/>
      <c r="E121" s="103"/>
      <c r="F121" s="104"/>
      <c r="G121" s="104"/>
      <c r="H121" s="105"/>
      <c r="I121" s="115"/>
      <c r="J121" s="78"/>
      <c r="K121" s="17"/>
    </row>
    <row r="122" spans="1:11" ht="14.25" customHeight="1">
      <c r="A122" s="114"/>
      <c r="B122" s="102"/>
      <c r="C122" s="103"/>
      <c r="D122" s="103"/>
      <c r="E122" s="103"/>
      <c r="F122" s="104"/>
      <c r="G122" s="104"/>
      <c r="H122" s="105"/>
      <c r="I122" s="115"/>
      <c r="J122" s="78"/>
      <c r="K122" s="17"/>
    </row>
    <row r="123" spans="1:10" ht="14.25" customHeight="1">
      <c r="A123" s="116"/>
      <c r="B123" s="106"/>
      <c r="C123" s="107"/>
      <c r="D123" s="107"/>
      <c r="E123" s="107"/>
      <c r="F123" s="108"/>
      <c r="G123" s="108"/>
      <c r="H123" s="109"/>
      <c r="I123" s="117"/>
      <c r="J123" s="78"/>
    </row>
    <row r="124" spans="1:10" ht="14.25" customHeight="1">
      <c r="A124" s="116"/>
      <c r="B124" s="106"/>
      <c r="C124" s="107"/>
      <c r="D124" s="107"/>
      <c r="E124" s="107"/>
      <c r="F124" s="108"/>
      <c r="G124" s="108"/>
      <c r="H124" s="109"/>
      <c r="I124" s="117"/>
      <c r="J124" s="78"/>
    </row>
    <row r="125" spans="1:10" ht="14.25" customHeight="1">
      <c r="A125" s="116"/>
      <c r="B125" s="106"/>
      <c r="C125" s="107"/>
      <c r="D125" s="107"/>
      <c r="E125" s="107"/>
      <c r="F125" s="108"/>
      <c r="G125" s="108"/>
      <c r="H125" s="109"/>
      <c r="I125" s="117"/>
      <c r="J125" s="78"/>
    </row>
    <row r="126" spans="1:10" ht="14.25" customHeight="1">
      <c r="A126" s="116"/>
      <c r="B126" s="106"/>
      <c r="C126" s="107"/>
      <c r="D126" s="107"/>
      <c r="E126" s="107"/>
      <c r="F126" s="108"/>
      <c r="G126" s="108"/>
      <c r="H126" s="109"/>
      <c r="I126" s="117"/>
      <c r="J126" s="78"/>
    </row>
    <row r="127" spans="1:10" ht="14.25" customHeight="1">
      <c r="A127" s="116"/>
      <c r="B127" s="106"/>
      <c r="C127" s="107"/>
      <c r="D127" s="107"/>
      <c r="E127" s="107"/>
      <c r="F127" s="108"/>
      <c r="G127" s="108"/>
      <c r="H127" s="109"/>
      <c r="I127" s="117"/>
      <c r="J127" s="78"/>
    </row>
    <row r="128" spans="1:10" ht="14.25" customHeight="1">
      <c r="A128" s="116"/>
      <c r="B128" s="106"/>
      <c r="C128" s="107"/>
      <c r="D128" s="107"/>
      <c r="E128" s="107"/>
      <c r="F128" s="108"/>
      <c r="G128" s="108"/>
      <c r="H128" s="109"/>
      <c r="I128" s="117"/>
      <c r="J128" s="78"/>
    </row>
    <row r="129" spans="1:10" ht="14.25" customHeight="1">
      <c r="A129" s="116"/>
      <c r="B129" s="106"/>
      <c r="C129" s="107"/>
      <c r="D129" s="107"/>
      <c r="E129" s="107"/>
      <c r="F129" s="108"/>
      <c r="G129" s="108"/>
      <c r="H129" s="109"/>
      <c r="I129" s="117"/>
      <c r="J129" s="78"/>
    </row>
    <row r="130" spans="1:10" ht="14.25" customHeight="1">
      <c r="A130" s="116"/>
      <c r="B130" s="106"/>
      <c r="C130" s="107"/>
      <c r="D130" s="107"/>
      <c r="E130" s="107"/>
      <c r="F130" s="108"/>
      <c r="G130" s="108"/>
      <c r="H130" s="109"/>
      <c r="I130" s="117"/>
      <c r="J130" s="78"/>
    </row>
    <row r="131" spans="1:10" ht="14.25" customHeight="1">
      <c r="A131" s="116"/>
      <c r="B131" s="106"/>
      <c r="C131" s="107"/>
      <c r="D131" s="107"/>
      <c r="E131" s="107"/>
      <c r="F131" s="108"/>
      <c r="G131" s="108"/>
      <c r="H131" s="109"/>
      <c r="I131" s="117"/>
      <c r="J131" s="78"/>
    </row>
    <row r="132" spans="1:10" ht="14.25" customHeight="1">
      <c r="A132" s="116"/>
      <c r="B132" s="106"/>
      <c r="C132" s="107"/>
      <c r="D132" s="107"/>
      <c r="E132" s="107"/>
      <c r="F132" s="108"/>
      <c r="G132" s="108"/>
      <c r="H132" s="109"/>
      <c r="I132" s="117"/>
      <c r="J132" s="78"/>
    </row>
    <row r="133" spans="1:10" ht="14.25" customHeight="1">
      <c r="A133" s="116"/>
      <c r="B133" s="106"/>
      <c r="C133" s="107"/>
      <c r="D133" s="107"/>
      <c r="E133" s="107"/>
      <c r="F133" s="108"/>
      <c r="G133" s="108"/>
      <c r="H133" s="109"/>
      <c r="I133" s="117"/>
      <c r="J133" s="78"/>
    </row>
    <row r="134" spans="1:10" ht="14.25" customHeight="1">
      <c r="A134" s="116"/>
      <c r="B134" s="106"/>
      <c r="C134" s="107"/>
      <c r="D134" s="107"/>
      <c r="E134" s="107"/>
      <c r="F134" s="108"/>
      <c r="G134" s="108"/>
      <c r="H134" s="109"/>
      <c r="I134" s="117"/>
      <c r="J134" s="78"/>
    </row>
    <row r="135" spans="1:10" ht="14.25" customHeight="1">
      <c r="A135" s="116"/>
      <c r="B135" s="106"/>
      <c r="C135" s="107"/>
      <c r="D135" s="107"/>
      <c r="E135" s="107"/>
      <c r="F135" s="108"/>
      <c r="G135" s="108"/>
      <c r="H135" s="109"/>
      <c r="I135" s="117"/>
      <c r="J135" s="78"/>
    </row>
    <row r="136" spans="1:10" ht="14.25" customHeight="1">
      <c r="A136" s="116"/>
      <c r="B136" s="106"/>
      <c r="C136" s="107"/>
      <c r="D136" s="107"/>
      <c r="E136" s="107"/>
      <c r="F136" s="108"/>
      <c r="G136" s="108"/>
      <c r="H136" s="109"/>
      <c r="I136" s="117"/>
      <c r="J136" s="78"/>
    </row>
    <row r="137" spans="1:10" ht="14.25" customHeight="1">
      <c r="A137" s="116"/>
      <c r="B137" s="106"/>
      <c r="C137" s="107"/>
      <c r="D137" s="107"/>
      <c r="E137" s="107"/>
      <c r="F137" s="108"/>
      <c r="G137" s="108"/>
      <c r="H137" s="109"/>
      <c r="I137" s="117"/>
      <c r="J137" s="78"/>
    </row>
    <row r="138" spans="1:10" ht="14.25" customHeight="1">
      <c r="A138" s="116"/>
      <c r="B138" s="106"/>
      <c r="C138" s="107"/>
      <c r="D138" s="107"/>
      <c r="E138" s="107"/>
      <c r="F138" s="108"/>
      <c r="G138" s="108"/>
      <c r="H138" s="109"/>
      <c r="I138" s="117"/>
      <c r="J138" s="78"/>
    </row>
    <row r="139" spans="1:10" ht="14.25" customHeight="1">
      <c r="A139" s="116"/>
      <c r="B139" s="106"/>
      <c r="C139" s="107"/>
      <c r="D139" s="107"/>
      <c r="E139" s="107"/>
      <c r="F139" s="108"/>
      <c r="G139" s="108"/>
      <c r="H139" s="109"/>
      <c r="I139" s="117"/>
      <c r="J139" s="78"/>
    </row>
    <row r="140" spans="1:10" ht="14.25" customHeight="1">
      <c r="A140" s="116"/>
      <c r="B140" s="106"/>
      <c r="C140" s="107"/>
      <c r="D140" s="107"/>
      <c r="E140" s="107"/>
      <c r="F140" s="108"/>
      <c r="G140" s="108"/>
      <c r="H140" s="109"/>
      <c r="I140" s="117"/>
      <c r="J140" s="78"/>
    </row>
    <row r="141" spans="1:10" ht="14.25" customHeight="1">
      <c r="A141" s="116"/>
      <c r="B141" s="106"/>
      <c r="C141" s="107"/>
      <c r="D141" s="107"/>
      <c r="E141" s="107"/>
      <c r="F141" s="108"/>
      <c r="G141" s="108"/>
      <c r="H141" s="109"/>
      <c r="I141" s="117"/>
      <c r="J141" s="78"/>
    </row>
    <row r="142" spans="1:10" ht="14.25" customHeight="1">
      <c r="A142" s="116"/>
      <c r="B142" s="106"/>
      <c r="C142" s="107"/>
      <c r="D142" s="107"/>
      <c r="E142" s="107"/>
      <c r="F142" s="108"/>
      <c r="G142" s="108"/>
      <c r="H142" s="109"/>
      <c r="I142" s="117"/>
      <c r="J142" s="78"/>
    </row>
    <row r="143" spans="1:10" ht="14.25" customHeight="1">
      <c r="A143" s="116"/>
      <c r="B143" s="106"/>
      <c r="C143" s="107"/>
      <c r="D143" s="107"/>
      <c r="E143" s="107"/>
      <c r="F143" s="108"/>
      <c r="G143" s="108"/>
      <c r="H143" s="109"/>
      <c r="I143" s="117"/>
      <c r="J143" s="78"/>
    </row>
    <row r="144" spans="1:10" ht="14.25" customHeight="1">
      <c r="A144" s="116"/>
      <c r="B144" s="106"/>
      <c r="C144" s="107"/>
      <c r="D144" s="107"/>
      <c r="E144" s="107"/>
      <c r="F144" s="108"/>
      <c r="G144" s="108"/>
      <c r="H144" s="109"/>
      <c r="I144" s="117"/>
      <c r="J144" s="78"/>
    </row>
    <row r="145" spans="1:10" ht="14.25" customHeight="1">
      <c r="A145" s="116"/>
      <c r="B145" s="106"/>
      <c r="C145" s="107"/>
      <c r="D145" s="107"/>
      <c r="E145" s="107"/>
      <c r="F145" s="108"/>
      <c r="G145" s="108"/>
      <c r="H145" s="109"/>
      <c r="I145" s="117"/>
      <c r="J145" s="78"/>
    </row>
    <row r="146" spans="1:10" ht="14.25" customHeight="1">
      <c r="A146" s="116"/>
      <c r="B146" s="106"/>
      <c r="C146" s="107"/>
      <c r="D146" s="107"/>
      <c r="E146" s="107"/>
      <c r="F146" s="108"/>
      <c r="G146" s="108"/>
      <c r="H146" s="109"/>
      <c r="I146" s="117"/>
      <c r="J146" s="78"/>
    </row>
    <row r="147" spans="1:10" ht="14.25" customHeight="1">
      <c r="A147" s="116"/>
      <c r="B147" s="106"/>
      <c r="C147" s="107"/>
      <c r="D147" s="107"/>
      <c r="E147" s="107"/>
      <c r="F147" s="108"/>
      <c r="G147" s="108"/>
      <c r="H147" s="109"/>
      <c r="I147" s="117"/>
      <c r="J147" s="78"/>
    </row>
    <row r="148" spans="1:10" ht="14.25" customHeight="1">
      <c r="A148" s="116"/>
      <c r="B148" s="106"/>
      <c r="C148" s="107"/>
      <c r="D148" s="107"/>
      <c r="E148" s="107"/>
      <c r="F148" s="108"/>
      <c r="G148" s="108"/>
      <c r="H148" s="109"/>
      <c r="I148" s="117"/>
      <c r="J148" s="78"/>
    </row>
    <row r="149" spans="1:10" ht="14.25" customHeight="1">
      <c r="A149" s="116"/>
      <c r="B149" s="106"/>
      <c r="C149" s="107"/>
      <c r="D149" s="107"/>
      <c r="E149" s="107"/>
      <c r="F149" s="108"/>
      <c r="G149" s="108"/>
      <c r="H149" s="109"/>
      <c r="I149" s="117"/>
      <c r="J149" s="78"/>
    </row>
    <row r="150" spans="1:10" ht="14.25" customHeight="1">
      <c r="A150" s="116"/>
      <c r="B150" s="106"/>
      <c r="C150" s="107"/>
      <c r="D150" s="107"/>
      <c r="E150" s="107"/>
      <c r="F150" s="108"/>
      <c r="G150" s="108"/>
      <c r="H150" s="109"/>
      <c r="I150" s="117"/>
      <c r="J150" s="78"/>
    </row>
    <row r="151" spans="1:10" ht="14.25" customHeight="1">
      <c r="A151" s="116"/>
      <c r="B151" s="106"/>
      <c r="C151" s="107"/>
      <c r="D151" s="107"/>
      <c r="E151" s="107"/>
      <c r="F151" s="108"/>
      <c r="G151" s="108"/>
      <c r="H151" s="109"/>
      <c r="I151" s="117"/>
      <c r="J151" s="78"/>
    </row>
    <row r="152" spans="1:10" ht="14.25" customHeight="1">
      <c r="A152" s="116"/>
      <c r="B152" s="106"/>
      <c r="C152" s="107"/>
      <c r="D152" s="107"/>
      <c r="E152" s="107"/>
      <c r="F152" s="108"/>
      <c r="G152" s="108"/>
      <c r="H152" s="109"/>
      <c r="I152" s="117"/>
      <c r="J152" s="78"/>
    </row>
    <row r="153" spans="1:10" ht="14.25" customHeight="1">
      <c r="A153" s="116"/>
      <c r="B153" s="106"/>
      <c r="C153" s="107"/>
      <c r="D153" s="107"/>
      <c r="E153" s="107"/>
      <c r="F153" s="108"/>
      <c r="G153" s="108"/>
      <c r="H153" s="109"/>
      <c r="I153" s="117"/>
      <c r="J153" s="78"/>
    </row>
    <row r="154" spans="1:10" ht="14.25" customHeight="1">
      <c r="A154" s="116"/>
      <c r="B154" s="106"/>
      <c r="C154" s="107"/>
      <c r="D154" s="107"/>
      <c r="E154" s="107"/>
      <c r="F154" s="108"/>
      <c r="G154" s="108"/>
      <c r="H154" s="109"/>
      <c r="I154" s="117"/>
      <c r="J154" s="78"/>
    </row>
    <row r="155" spans="1:10" ht="14.25" customHeight="1">
      <c r="A155" s="116"/>
      <c r="B155" s="106"/>
      <c r="C155" s="107"/>
      <c r="D155" s="107"/>
      <c r="E155" s="107"/>
      <c r="F155" s="108"/>
      <c r="G155" s="108"/>
      <c r="H155" s="109"/>
      <c r="I155" s="117"/>
      <c r="J155" s="78"/>
    </row>
    <row r="156" spans="1:10" ht="14.25" customHeight="1">
      <c r="A156" s="116"/>
      <c r="B156" s="106"/>
      <c r="C156" s="107"/>
      <c r="D156" s="107"/>
      <c r="E156" s="107"/>
      <c r="F156" s="108"/>
      <c r="G156" s="108"/>
      <c r="H156" s="109"/>
      <c r="I156" s="117"/>
      <c r="J156" s="78"/>
    </row>
    <row r="157" spans="1:10" ht="14.25" customHeight="1">
      <c r="A157" s="116"/>
      <c r="B157" s="106"/>
      <c r="C157" s="107"/>
      <c r="D157" s="107"/>
      <c r="E157" s="107"/>
      <c r="F157" s="108"/>
      <c r="G157" s="108"/>
      <c r="H157" s="109"/>
      <c r="I157" s="117"/>
      <c r="J157" s="78"/>
    </row>
    <row r="158" spans="1:10" ht="14.25" customHeight="1">
      <c r="A158" s="116"/>
      <c r="B158" s="106"/>
      <c r="C158" s="107"/>
      <c r="D158" s="107"/>
      <c r="E158" s="107"/>
      <c r="F158" s="108"/>
      <c r="G158" s="108"/>
      <c r="H158" s="109"/>
      <c r="I158" s="117"/>
      <c r="J158" s="78"/>
    </row>
    <row r="159" spans="1:10" ht="14.25" customHeight="1">
      <c r="A159" s="116"/>
      <c r="B159" s="106"/>
      <c r="C159" s="107"/>
      <c r="D159" s="107"/>
      <c r="E159" s="107"/>
      <c r="F159" s="108"/>
      <c r="G159" s="108"/>
      <c r="H159" s="109"/>
      <c r="I159" s="117"/>
      <c r="J159" s="78"/>
    </row>
    <row r="160" spans="1:10" ht="14.25" customHeight="1">
      <c r="A160" s="116"/>
      <c r="B160" s="106"/>
      <c r="C160" s="107"/>
      <c r="D160" s="107"/>
      <c r="E160" s="107"/>
      <c r="F160" s="108"/>
      <c r="G160" s="108"/>
      <c r="H160" s="109"/>
      <c r="I160" s="117"/>
      <c r="J160" s="78"/>
    </row>
    <row r="161" spans="1:10" ht="14.25" customHeight="1">
      <c r="A161" s="116"/>
      <c r="B161" s="106"/>
      <c r="C161" s="107"/>
      <c r="D161" s="107"/>
      <c r="E161" s="107"/>
      <c r="F161" s="108"/>
      <c r="G161" s="108"/>
      <c r="H161" s="109"/>
      <c r="I161" s="117"/>
      <c r="J161" s="78"/>
    </row>
    <row r="162" spans="1:10" ht="14.25" customHeight="1">
      <c r="A162" s="116"/>
      <c r="B162" s="106"/>
      <c r="C162" s="107"/>
      <c r="D162" s="107"/>
      <c r="E162" s="107"/>
      <c r="F162" s="108"/>
      <c r="G162" s="108"/>
      <c r="H162" s="109"/>
      <c r="I162" s="117"/>
      <c r="J162" s="78"/>
    </row>
    <row r="163" spans="1:11" ht="14.25" customHeight="1">
      <c r="A163" s="114"/>
      <c r="B163" s="102"/>
      <c r="C163" s="103"/>
      <c r="D163" s="103"/>
      <c r="E163" s="103"/>
      <c r="F163" s="118"/>
      <c r="G163" s="118"/>
      <c r="H163" s="105"/>
      <c r="I163" s="115"/>
      <c r="J163" s="78"/>
      <c r="K163" s="17"/>
    </row>
    <row r="164" spans="1:11" ht="14.25" customHeight="1">
      <c r="A164" s="114"/>
      <c r="B164" s="102"/>
      <c r="C164" s="103"/>
      <c r="D164" s="103"/>
      <c r="E164" s="103"/>
      <c r="F164" s="104"/>
      <c r="G164" s="104"/>
      <c r="H164" s="105"/>
      <c r="I164" s="115"/>
      <c r="J164" s="78"/>
      <c r="K164" s="17"/>
    </row>
    <row r="165" spans="1:10" ht="14.25" customHeight="1">
      <c r="A165" s="114"/>
      <c r="B165" s="102"/>
      <c r="C165" s="103"/>
      <c r="D165" s="103"/>
      <c r="E165" s="103"/>
      <c r="F165" s="104"/>
      <c r="G165" s="104"/>
      <c r="H165" s="105"/>
      <c r="I165" s="115"/>
      <c r="J165" s="78"/>
    </row>
    <row r="166" spans="1:11" ht="14.25" customHeight="1">
      <c r="A166" s="114"/>
      <c r="B166" s="102"/>
      <c r="C166" s="103"/>
      <c r="D166" s="103"/>
      <c r="E166" s="103"/>
      <c r="F166" s="104"/>
      <c r="G166" s="104"/>
      <c r="H166" s="105"/>
      <c r="I166" s="115"/>
      <c r="J166" s="78"/>
      <c r="K166" s="17"/>
    </row>
    <row r="167" spans="1:10" ht="14.25" customHeight="1">
      <c r="A167" s="114"/>
      <c r="B167" s="102"/>
      <c r="C167" s="103"/>
      <c r="D167" s="103"/>
      <c r="E167" s="103"/>
      <c r="F167" s="118"/>
      <c r="G167" s="118"/>
      <c r="H167" s="119"/>
      <c r="I167" s="115"/>
      <c r="J167" s="78"/>
    </row>
    <row r="168" spans="1:10" ht="14.25" customHeight="1">
      <c r="A168" s="114"/>
      <c r="B168" s="102"/>
      <c r="C168" s="103"/>
      <c r="D168" s="103"/>
      <c r="E168" s="103"/>
      <c r="F168" s="104"/>
      <c r="G168" s="104"/>
      <c r="H168" s="105"/>
      <c r="I168" s="115"/>
      <c r="J168" s="78"/>
    </row>
    <row r="169" spans="1:11" ht="14.25" customHeight="1">
      <c r="A169" s="114"/>
      <c r="B169" s="102"/>
      <c r="C169" s="103"/>
      <c r="D169" s="103"/>
      <c r="E169" s="103"/>
      <c r="F169" s="104"/>
      <c r="G169" s="104"/>
      <c r="H169" s="105"/>
      <c r="I169" s="115"/>
      <c r="J169" s="78"/>
      <c r="K169" s="17"/>
    </row>
    <row r="170" spans="1:10" ht="14.25" customHeight="1">
      <c r="A170" s="114"/>
      <c r="B170" s="102"/>
      <c r="C170" s="103"/>
      <c r="D170" s="103"/>
      <c r="E170" s="103"/>
      <c r="F170" s="118"/>
      <c r="G170" s="118"/>
      <c r="H170" s="119"/>
      <c r="I170" s="115"/>
      <c r="J170" s="78"/>
    </row>
    <row r="171" spans="1:10" ht="14.25" customHeight="1">
      <c r="A171" s="114"/>
      <c r="B171" s="102"/>
      <c r="C171" s="103"/>
      <c r="D171" s="103"/>
      <c r="E171" s="103"/>
      <c r="F171" s="104"/>
      <c r="G171" s="104"/>
      <c r="H171" s="105"/>
      <c r="I171" s="115"/>
      <c r="J171" s="78"/>
    </row>
    <row r="172" spans="1:10" ht="14.25" customHeight="1">
      <c r="A172" s="114"/>
      <c r="B172" s="102"/>
      <c r="C172" s="103"/>
      <c r="D172" s="103"/>
      <c r="E172" s="103"/>
      <c r="F172" s="104"/>
      <c r="G172" s="104"/>
      <c r="H172" s="105"/>
      <c r="I172" s="115"/>
      <c r="J172" s="78"/>
    </row>
    <row r="173" spans="1:10" ht="14.25" customHeight="1">
      <c r="A173" s="114"/>
      <c r="B173" s="102"/>
      <c r="C173" s="103"/>
      <c r="D173" s="103"/>
      <c r="E173" s="103"/>
      <c r="F173" s="104"/>
      <c r="G173" s="104"/>
      <c r="H173" s="105"/>
      <c r="I173" s="115"/>
      <c r="J173" s="78"/>
    </row>
    <row r="174" spans="1:10" ht="14.25" customHeight="1">
      <c r="A174" s="114"/>
      <c r="B174" s="102"/>
      <c r="C174" s="103"/>
      <c r="D174" s="103"/>
      <c r="E174" s="103"/>
      <c r="F174" s="104"/>
      <c r="G174" s="104"/>
      <c r="H174" s="105"/>
      <c r="I174" s="115"/>
      <c r="J174" s="78"/>
    </row>
    <row r="175" ht="15" customHeight="1"/>
    <row r="176" ht="15" customHeight="1"/>
    <row r="177" ht="15" customHeight="1"/>
    <row r="178" ht="15" customHeight="1"/>
    <row r="179" ht="15" customHeight="1"/>
    <row r="180" ht="15" customHeight="1">
      <c r="A180" s="112"/>
    </row>
    <row r="181" ht="15" customHeight="1">
      <c r="A181" s="112"/>
    </row>
    <row r="182" ht="15" customHeight="1">
      <c r="A182" s="112"/>
    </row>
    <row r="183" ht="15" customHeight="1">
      <c r="A183" s="112"/>
    </row>
    <row r="184" ht="15" customHeight="1">
      <c r="A184" s="112"/>
    </row>
    <row r="185" ht="15" customHeight="1">
      <c r="A185" s="112"/>
    </row>
    <row r="186" ht="15" customHeight="1">
      <c r="A186" s="112"/>
    </row>
    <row r="187" ht="15" customHeight="1">
      <c r="A187" s="112"/>
    </row>
    <row r="188" ht="15" customHeight="1">
      <c r="A188" s="112"/>
    </row>
    <row r="189" ht="15" customHeight="1">
      <c r="A189" s="112"/>
    </row>
    <row r="190" ht="15" customHeight="1">
      <c r="A190" s="112"/>
    </row>
    <row r="191" ht="15" customHeight="1">
      <c r="A191" s="112"/>
    </row>
    <row r="192" ht="15.75">
      <c r="A192" s="112"/>
    </row>
    <row r="193" ht="15.75">
      <c r="A193" s="112"/>
    </row>
    <row r="194" ht="15.75">
      <c r="A194" s="112"/>
    </row>
    <row r="195" ht="15.75">
      <c r="A195" s="112"/>
    </row>
    <row r="196" ht="15.75">
      <c r="A196" s="112"/>
    </row>
  </sheetData>
  <sheetProtection/>
  <autoFilter ref="A5:J166"/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10" customWidth="1"/>
  </cols>
  <sheetData>
    <row r="1" ht="14.25" customHeight="1">
      <c r="E1" s="20"/>
    </row>
    <row r="2" spans="1:10" ht="14.25" customHeight="1">
      <c r="A2" s="218" t="str">
        <f>Startlist!$F2</f>
        <v>Kihelkonna rahvaralli 2019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4.25" customHeight="1">
      <c r="A3" s="219" t="str">
        <f>Startlist!$F3</f>
        <v>05-06.07.2019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4.25" customHeight="1">
      <c r="A4" s="219" t="str">
        <f>Startlist!$F7</f>
        <v>Kihelkonna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4.25" customHeight="1">
      <c r="A5" s="11" t="s">
        <v>2536</v>
      </c>
      <c r="E5" s="20"/>
      <c r="F5" s="213" t="s">
        <v>2542</v>
      </c>
      <c r="G5" s="214"/>
      <c r="H5" s="214"/>
      <c r="I5" s="215"/>
      <c r="J5" s="216" t="s">
        <v>2522</v>
      </c>
    </row>
    <row r="6" spans="1:10" s="124" customFormat="1" ht="14.25" customHeight="1">
      <c r="A6" s="125" t="s">
        <v>2520</v>
      </c>
      <c r="B6" s="126" t="s">
        <v>2511</v>
      </c>
      <c r="C6" s="127" t="s">
        <v>2512</v>
      </c>
      <c r="D6" s="128" t="s">
        <v>2513</v>
      </c>
      <c r="E6" s="128" t="s">
        <v>2515</v>
      </c>
      <c r="F6" s="129">
        <v>1</v>
      </c>
      <c r="G6" s="129">
        <v>2</v>
      </c>
      <c r="H6" s="129">
        <v>3</v>
      </c>
      <c r="I6" s="129">
        <v>4</v>
      </c>
      <c r="J6" s="217"/>
    </row>
    <row r="7" spans="1:10" s="124" customFormat="1" ht="14.25" customHeight="1">
      <c r="A7" s="121">
        <v>1</v>
      </c>
      <c r="B7" s="122" t="str">
        <f>VLOOKUP($A7,Startlist!$B:$H,2,FALSE)</f>
        <v>SPO</v>
      </c>
      <c r="C7" s="123" t="str">
        <f>VLOOKUP($A7,Startlist!$B:$H,3,FALSE)</f>
        <v>Siim Järveots</v>
      </c>
      <c r="D7" s="123" t="str">
        <f>VLOOKUP($A7,Startlist!$B:$H,4,FALSE)</f>
        <v>Priit Järveots</v>
      </c>
      <c r="E7" s="123" t="str">
        <f>VLOOKUP($A7,Startlist!$B:$H,7,FALSE)</f>
        <v>BMW 323</v>
      </c>
      <c r="F7" s="122"/>
      <c r="G7" s="122">
        <v>20</v>
      </c>
      <c r="H7" s="122">
        <v>10</v>
      </c>
      <c r="I7" s="122">
        <v>30</v>
      </c>
      <c r="J7" s="121">
        <v>60</v>
      </c>
    </row>
    <row r="8" spans="1:10" s="124" customFormat="1" ht="14.25" customHeight="1">
      <c r="A8" s="121">
        <v>2</v>
      </c>
      <c r="B8" s="122" t="str">
        <f>VLOOKUP($A8,Startlist!$B:$H,2,FALSE)</f>
        <v>J16</v>
      </c>
      <c r="C8" s="123" t="str">
        <f>VLOOKUP($A8,Startlist!$B:$H,3,FALSE)</f>
        <v>Elerin Alas</v>
      </c>
      <c r="D8" s="123" t="str">
        <f>VLOOKUP($A8,Startlist!$B:$H,4,FALSE)</f>
        <v>Rain Rand</v>
      </c>
      <c r="E8" s="123" t="str">
        <f>VLOOKUP($A8,Startlist!$B:$H,7,FALSE)</f>
        <v>Ford Escort</v>
      </c>
      <c r="F8" s="122">
        <v>10</v>
      </c>
      <c r="G8" s="122"/>
      <c r="H8" s="122"/>
      <c r="I8" s="122"/>
      <c r="J8" s="121">
        <v>10</v>
      </c>
    </row>
    <row r="9" spans="1:10" s="124" customFormat="1" ht="14.25" customHeight="1">
      <c r="A9" s="121">
        <v>3</v>
      </c>
      <c r="B9" s="122" t="str">
        <f>VLOOKUP($A9,Startlist!$B:$H,2,FALSE)</f>
        <v>J16</v>
      </c>
      <c r="C9" s="123" t="str">
        <f>VLOOKUP($A9,Startlist!$B:$H,3,FALSE)</f>
        <v>Randel.Erik Evestus</v>
      </c>
      <c r="D9" s="123" t="str">
        <f>VLOOKUP($A9,Startlist!$B:$H,4,FALSE)</f>
        <v>Henri Purde</v>
      </c>
      <c r="E9" s="123" t="str">
        <f>VLOOKUP($A9,Startlist!$B:$H,7,FALSE)</f>
        <v>BMW 316</v>
      </c>
      <c r="F9" s="122"/>
      <c r="G9" s="122"/>
      <c r="H9" s="122"/>
      <c r="I9" s="122"/>
      <c r="J9" s="121"/>
    </row>
    <row r="10" spans="1:10" s="124" customFormat="1" ht="14.25" customHeight="1">
      <c r="A10" s="121">
        <v>4</v>
      </c>
      <c r="B10" s="122" t="str">
        <f>VLOOKUP($A10,Startlist!$B:$H,2,FALSE)</f>
        <v>J16</v>
      </c>
      <c r="C10" s="123" t="str">
        <f>VLOOKUP($A10,Startlist!$B:$H,3,FALSE)</f>
        <v>Andre Juhe</v>
      </c>
      <c r="D10" s="123" t="str">
        <f>VLOOKUP($A10,Startlist!$B:$H,4,FALSE)</f>
        <v>Veiko Kimber</v>
      </c>
      <c r="E10" s="123" t="str">
        <f>VLOOKUP($A10,Startlist!$B:$H,7,FALSE)</f>
        <v>Lada Samara</v>
      </c>
      <c r="F10" s="122"/>
      <c r="G10" s="122"/>
      <c r="H10" s="122"/>
      <c r="I10" s="122">
        <v>20</v>
      </c>
      <c r="J10" s="121">
        <v>20</v>
      </c>
    </row>
    <row r="11" spans="1:10" s="124" customFormat="1" ht="14.25" customHeight="1">
      <c r="A11" s="121">
        <v>5</v>
      </c>
      <c r="B11" s="122" t="str">
        <f>VLOOKUP($A11,Startlist!$B:$H,2,FALSE)</f>
        <v>J16</v>
      </c>
      <c r="C11" s="123" t="str">
        <f>VLOOKUP($A11,Startlist!$B:$H,3,FALSE)</f>
        <v>Romet Reimal</v>
      </c>
      <c r="D11" s="123" t="str">
        <f>VLOOKUP($A11,Startlist!$B:$H,4,FALSE)</f>
        <v>Raigo Reimal</v>
      </c>
      <c r="E11" s="123" t="str">
        <f>VLOOKUP($A11,Startlist!$B:$H,7,FALSE)</f>
        <v>Peugeot 206</v>
      </c>
      <c r="F11" s="122"/>
      <c r="G11" s="122"/>
      <c r="H11" s="122"/>
      <c r="I11" s="122"/>
      <c r="J11" s="121"/>
    </row>
    <row r="12" spans="1:10" s="124" customFormat="1" ht="14.25" customHeight="1">
      <c r="A12" s="121">
        <v>6</v>
      </c>
      <c r="B12" s="122" t="str">
        <f>VLOOKUP($A12,Startlist!$B:$H,2,FALSE)</f>
        <v>J16</v>
      </c>
      <c r="C12" s="123" t="str">
        <f>VLOOKUP($A12,Startlist!$B:$H,3,FALSE)</f>
        <v>Rainer Raun</v>
      </c>
      <c r="D12" s="123" t="str">
        <f>VLOOKUP($A12,Startlist!$B:$H,4,FALSE)</f>
        <v>Kristjan Voksepp</v>
      </c>
      <c r="E12" s="123" t="str">
        <f>VLOOKUP($A12,Startlist!$B:$H,7,FALSE)</f>
        <v>Honda Civic</v>
      </c>
      <c r="F12" s="122"/>
      <c r="G12" s="122"/>
      <c r="H12" s="122"/>
      <c r="I12" s="122"/>
      <c r="J12" s="121"/>
    </row>
    <row r="13" spans="1:10" s="124" customFormat="1" ht="14.25" customHeight="1">
      <c r="A13" s="121">
        <v>7</v>
      </c>
      <c r="B13" s="122" t="str">
        <f>VLOOKUP($A13,Startlist!$B:$H,2,FALSE)</f>
        <v>J16</v>
      </c>
      <c r="C13" s="123" t="str">
        <f>VLOOKUP($A13,Startlist!$B:$H,3,FALSE)</f>
        <v>Cärolyn Soidla</v>
      </c>
      <c r="D13" s="123" t="str">
        <f>VLOOKUP($A13,Startlist!$B:$H,4,FALSE)</f>
        <v>Henri Franke</v>
      </c>
      <c r="E13" s="123" t="str">
        <f>VLOOKUP($A13,Startlist!$B:$H,7,FALSE)</f>
        <v>Honda Civic</v>
      </c>
      <c r="F13" s="122"/>
      <c r="G13" s="122">
        <v>10</v>
      </c>
      <c r="H13" s="122"/>
      <c r="I13" s="122"/>
      <c r="J13" s="121">
        <v>10</v>
      </c>
    </row>
    <row r="14" spans="1:10" s="124" customFormat="1" ht="14.25" customHeight="1">
      <c r="A14" s="121">
        <v>8</v>
      </c>
      <c r="B14" s="122" t="str">
        <f>VLOOKUP($A14,Startlist!$B:$H,2,FALSE)</f>
        <v>J16</v>
      </c>
      <c r="C14" s="123" t="str">
        <f>VLOOKUP($A14,Startlist!$B:$H,3,FALSE)</f>
        <v>Robert Kikkatalo</v>
      </c>
      <c r="D14" s="123" t="str">
        <f>VLOOKUP($A14,Startlist!$B:$H,4,FALSE)</f>
        <v>Tarmo Kikkatalo</v>
      </c>
      <c r="E14" s="123" t="str">
        <f>VLOOKUP($A14,Startlist!$B:$H,7,FALSE)</f>
        <v>Honda Civic</v>
      </c>
      <c r="F14" s="122"/>
      <c r="G14" s="122"/>
      <c r="H14" s="122"/>
      <c r="I14" s="122"/>
      <c r="J14" s="121"/>
    </row>
    <row r="15" spans="1:10" s="124" customFormat="1" ht="14.25" customHeight="1">
      <c r="A15" s="121">
        <v>9</v>
      </c>
      <c r="B15" s="122" t="e">
        <f>VLOOKUP($A15,Startlist!$B:$H,2,FALSE)</f>
        <v>#N/A</v>
      </c>
      <c r="C15" s="123" t="e">
        <f>VLOOKUP($A15,Startlist!$B:$H,3,FALSE)</f>
        <v>#N/A</v>
      </c>
      <c r="D15" s="123" t="e">
        <f>VLOOKUP($A15,Startlist!$B:$H,4,FALSE)</f>
        <v>#N/A</v>
      </c>
      <c r="E15" s="123" t="e">
        <f>VLOOKUP($A15,Startlist!$B:$H,7,FALSE)</f>
        <v>#N/A</v>
      </c>
      <c r="F15" s="122"/>
      <c r="G15" s="122"/>
      <c r="H15" s="122"/>
      <c r="I15" s="122"/>
      <c r="J15" s="121"/>
    </row>
    <row r="16" spans="1:10" s="124" customFormat="1" ht="14.25" customHeight="1">
      <c r="A16" s="121">
        <v>10</v>
      </c>
      <c r="B16" s="122" t="str">
        <f>VLOOKUP($A16,Startlist!$B:$H,2,FALSE)</f>
        <v>J18</v>
      </c>
      <c r="C16" s="123" t="str">
        <f>VLOOKUP($A16,Startlist!$B:$H,3,FALSE)</f>
        <v>Egert Auendorf</v>
      </c>
      <c r="D16" s="123" t="str">
        <f>VLOOKUP($A16,Startlist!$B:$H,4,FALSE)</f>
        <v>Henri Haav</v>
      </c>
      <c r="E16" s="123" t="str">
        <f>VLOOKUP($A16,Startlist!$B:$H,7,FALSE)</f>
        <v>Honda Civic</v>
      </c>
      <c r="F16" s="122"/>
      <c r="G16" s="122"/>
      <c r="H16" s="122"/>
      <c r="I16" s="122"/>
      <c r="J16" s="121"/>
    </row>
    <row r="17" spans="1:10" s="124" customFormat="1" ht="14.25" customHeight="1">
      <c r="A17" s="121">
        <v>11</v>
      </c>
      <c r="B17" s="122" t="str">
        <f>VLOOKUP($A17,Startlist!$B:$H,2,FALSE)</f>
        <v>J16</v>
      </c>
      <c r="C17" s="123" t="str">
        <f>VLOOKUP($A17,Startlist!$B:$H,3,FALSE)</f>
        <v>Marten Poder</v>
      </c>
      <c r="D17" s="123" t="str">
        <f>VLOOKUP($A17,Startlist!$B:$H,4,FALSE)</f>
        <v>Tarmo Heidemann</v>
      </c>
      <c r="E17" s="123" t="str">
        <f>VLOOKUP($A17,Startlist!$B:$H,7,FALSE)</f>
        <v>Honda Civic</v>
      </c>
      <c r="F17" s="122">
        <v>1140</v>
      </c>
      <c r="G17" s="122">
        <v>10</v>
      </c>
      <c r="H17" s="122">
        <v>10</v>
      </c>
      <c r="I17" s="122"/>
      <c r="J17" s="121">
        <v>1160</v>
      </c>
    </row>
    <row r="18" spans="1:10" s="124" customFormat="1" ht="14.25" customHeight="1">
      <c r="A18" s="121">
        <v>12</v>
      </c>
      <c r="B18" s="122" t="str">
        <f>VLOOKUP($A18,Startlist!$B:$H,2,FALSE)</f>
        <v>J16</v>
      </c>
      <c r="C18" s="123" t="str">
        <f>VLOOKUP($A18,Startlist!$B:$H,3,FALSE)</f>
        <v>Kristofer Märtson</v>
      </c>
      <c r="D18" s="123" t="str">
        <f>VLOOKUP($A18,Startlist!$B:$H,4,FALSE)</f>
        <v>Ilmar Pukk</v>
      </c>
      <c r="E18" s="123" t="str">
        <f>VLOOKUP($A18,Startlist!$B:$H,7,FALSE)</f>
        <v>Honda Civic</v>
      </c>
      <c r="F18" s="122">
        <v>10</v>
      </c>
      <c r="G18" s="122"/>
      <c r="H18" s="122"/>
      <c r="I18" s="122"/>
      <c r="J18" s="121">
        <v>10</v>
      </c>
    </row>
    <row r="19" spans="1:10" s="124" customFormat="1" ht="14.25" customHeight="1" hidden="1">
      <c r="A19" s="121">
        <v>13</v>
      </c>
      <c r="B19" s="122" t="e">
        <f>VLOOKUP($A19,Startlist!$B:$H,2,FALSE)</f>
        <v>#N/A</v>
      </c>
      <c r="C19" s="123" t="e">
        <f>VLOOKUP($A19,Startlist!$B:$H,3,FALSE)</f>
        <v>#N/A</v>
      </c>
      <c r="D19" s="123" t="e">
        <f>VLOOKUP($A19,Startlist!$B:$H,4,FALSE)</f>
        <v>#N/A</v>
      </c>
      <c r="E19" s="123" t="e">
        <f>VLOOKUP($A19,Startlist!$B:$H,7,FALSE)</f>
        <v>#N/A</v>
      </c>
      <c r="F19" s="122"/>
      <c r="G19" s="122"/>
      <c r="H19" s="122"/>
      <c r="I19" s="122"/>
      <c r="J19" s="121"/>
    </row>
    <row r="20" spans="1:10" s="124" customFormat="1" ht="14.25" customHeight="1">
      <c r="A20" s="121">
        <v>14</v>
      </c>
      <c r="B20" s="122" t="str">
        <f>VLOOKUP($A20,Startlist!$B:$H,2,FALSE)</f>
        <v>J16</v>
      </c>
      <c r="C20" s="123" t="str">
        <f>VLOOKUP($A20,Startlist!$B:$H,3,FALSE)</f>
        <v>Karl.Kenneth Neuhaus</v>
      </c>
      <c r="D20" s="123" t="str">
        <f>VLOOKUP($A20,Startlist!$B:$H,4,FALSE)</f>
        <v>Inga Reimal</v>
      </c>
      <c r="E20" s="123" t="str">
        <f>VLOOKUP($A20,Startlist!$B:$H,7,FALSE)</f>
        <v>Honda Civic</v>
      </c>
      <c r="F20" s="122"/>
      <c r="G20" s="122"/>
      <c r="H20" s="122"/>
      <c r="I20" s="122"/>
      <c r="J20" s="121"/>
    </row>
    <row r="21" spans="1:10" s="124" customFormat="1" ht="14.25" customHeight="1">
      <c r="A21" s="121">
        <v>15</v>
      </c>
      <c r="B21" s="122" t="str">
        <f>VLOOKUP($A21,Startlist!$B:$H,2,FALSE)</f>
        <v>J18</v>
      </c>
      <c r="C21" s="123" t="str">
        <f>VLOOKUP($A21,Startlist!$B:$H,3,FALSE)</f>
        <v>Tommy Toim</v>
      </c>
      <c r="D21" s="123" t="str">
        <f>VLOOKUP($A21,Startlist!$B:$H,4,FALSE)</f>
        <v>Taavi Pirnipuu</v>
      </c>
      <c r="E21" s="123" t="str">
        <f>VLOOKUP($A21,Startlist!$B:$H,7,FALSE)</f>
        <v>Toyota Corolla</v>
      </c>
      <c r="F21" s="122"/>
      <c r="G21" s="122"/>
      <c r="H21" s="122"/>
      <c r="I21" s="122"/>
      <c r="J21" s="121"/>
    </row>
    <row r="22" spans="1:10" s="124" customFormat="1" ht="14.25" customHeight="1">
      <c r="A22" s="121">
        <v>16</v>
      </c>
      <c r="B22" s="122" t="str">
        <f>VLOOKUP($A22,Startlist!$B:$H,2,FALSE)</f>
        <v>J16</v>
      </c>
      <c r="C22" s="123" t="str">
        <f>VLOOKUP($A22,Startlist!$B:$H,3,FALSE)</f>
        <v>Eerik Pank</v>
      </c>
      <c r="D22" s="123" t="str">
        <f>VLOOKUP($A22,Startlist!$B:$H,4,FALSE)</f>
        <v>Raimo Lillemets</v>
      </c>
      <c r="E22" s="123" t="str">
        <f>VLOOKUP($A22,Startlist!$B:$H,7,FALSE)</f>
        <v>Honda CRX</v>
      </c>
      <c r="F22" s="122"/>
      <c r="G22" s="122"/>
      <c r="H22" s="122"/>
      <c r="I22" s="122"/>
      <c r="J22" s="121"/>
    </row>
    <row r="23" spans="1:10" s="124" customFormat="1" ht="14.25" customHeight="1">
      <c r="A23" s="121">
        <v>17</v>
      </c>
      <c r="B23" s="122" t="str">
        <f>VLOOKUP($A23,Startlist!$B:$H,2,FALSE)</f>
        <v>J18</v>
      </c>
      <c r="C23" s="123" t="str">
        <f>VLOOKUP($A23,Startlist!$B:$H,3,FALSE)</f>
        <v>Magnar Arula</v>
      </c>
      <c r="D23" s="123" t="str">
        <f>VLOOKUP($A23,Startlist!$B:$H,4,FALSE)</f>
        <v>Ragnar Laurits</v>
      </c>
      <c r="E23" s="123" t="str">
        <f>VLOOKUP($A23,Startlist!$B:$H,7,FALSE)</f>
        <v>Honda Civic Type R</v>
      </c>
      <c r="F23" s="122"/>
      <c r="G23" s="122"/>
      <c r="H23" s="122"/>
      <c r="I23" s="122"/>
      <c r="J23" s="121"/>
    </row>
    <row r="24" spans="1:10" s="124" customFormat="1" ht="14.25" customHeight="1">
      <c r="A24" s="121">
        <v>18</v>
      </c>
      <c r="B24" s="122" t="str">
        <f>VLOOKUP($A24,Startlist!$B:$H,2,FALSE)</f>
        <v>J18</v>
      </c>
      <c r="C24" s="123" t="str">
        <f>VLOOKUP($A24,Startlist!$B:$H,3,FALSE)</f>
        <v>Kevin Kärp</v>
      </c>
      <c r="D24" s="123" t="str">
        <f>VLOOKUP($A24,Startlist!$B:$H,4,FALSE)</f>
        <v>Marek Mändla</v>
      </c>
      <c r="E24" s="123" t="str">
        <f>VLOOKUP($A24,Startlist!$B:$H,7,FALSE)</f>
        <v>Honda CRX VT</v>
      </c>
      <c r="F24" s="122">
        <v>10</v>
      </c>
      <c r="G24" s="122"/>
      <c r="H24" s="122"/>
      <c r="I24" s="122"/>
      <c r="J24" s="121">
        <v>10</v>
      </c>
    </row>
    <row r="25" spans="1:10" s="124" customFormat="1" ht="14.25" customHeight="1">
      <c r="A25" s="121">
        <v>19</v>
      </c>
      <c r="B25" s="122" t="str">
        <f>VLOOKUP($A25,Startlist!$B:$H,2,FALSE)</f>
        <v>J18</v>
      </c>
      <c r="C25" s="123" t="str">
        <f>VLOOKUP($A25,Startlist!$B:$H,3,FALSE)</f>
        <v>Pranko Korgesaar</v>
      </c>
      <c r="D25" s="123" t="str">
        <f>VLOOKUP($A25,Startlist!$B:$H,4,FALSE)</f>
        <v>Priit Korgesaar</v>
      </c>
      <c r="E25" s="123" t="str">
        <f>VLOOKUP($A25,Startlist!$B:$H,7,FALSE)</f>
        <v>BMW 318TI</v>
      </c>
      <c r="F25" s="122"/>
      <c r="G25" s="122"/>
      <c r="H25" s="122"/>
      <c r="I25" s="122"/>
      <c r="J25" s="121"/>
    </row>
    <row r="26" spans="1:10" s="124" customFormat="1" ht="14.25" customHeight="1">
      <c r="A26" s="121">
        <v>20</v>
      </c>
      <c r="B26" s="122" t="str">
        <f>VLOOKUP($A26,Startlist!$B:$H,2,FALSE)</f>
        <v>J16</v>
      </c>
      <c r="C26" s="123" t="str">
        <f>VLOOKUP($A26,Startlist!$B:$H,3,FALSE)</f>
        <v>Jaspar Vaher</v>
      </c>
      <c r="D26" s="123" t="str">
        <f>VLOOKUP($A26,Startlist!$B:$H,4,FALSE)</f>
        <v>Avo Vaher</v>
      </c>
      <c r="E26" s="123" t="str">
        <f>VLOOKUP($A26,Startlist!$B:$H,7,FALSE)</f>
        <v>Honda Civic</v>
      </c>
      <c r="F26" s="122"/>
      <c r="G26" s="122"/>
      <c r="H26" s="122"/>
      <c r="I26" s="122"/>
      <c r="J26" s="121"/>
    </row>
    <row r="27" spans="1:10" s="124" customFormat="1" ht="14.25" customHeight="1">
      <c r="A27" s="121">
        <v>21</v>
      </c>
      <c r="B27" s="122" t="str">
        <f>VLOOKUP($A27,Startlist!$B:$H,2,FALSE)</f>
        <v>J18</v>
      </c>
      <c r="C27" s="123" t="str">
        <f>VLOOKUP($A27,Startlist!$B:$H,3,FALSE)</f>
        <v>Markus Haiba</v>
      </c>
      <c r="D27" s="123" t="str">
        <f>VLOOKUP($A27,Startlist!$B:$H,4,FALSE)</f>
        <v>Indrek Tammel</v>
      </c>
      <c r="E27" s="123" t="str">
        <f>VLOOKUP($A27,Startlist!$B:$H,7,FALSE)</f>
        <v>Honda Civic Type R</v>
      </c>
      <c r="F27" s="122"/>
      <c r="G27" s="122"/>
      <c r="H27" s="122"/>
      <c r="I27" s="122"/>
      <c r="J27" s="121"/>
    </row>
    <row r="28" spans="1:10" s="124" customFormat="1" ht="14.25" customHeight="1">
      <c r="A28" s="121">
        <v>22</v>
      </c>
      <c r="B28" s="122" t="str">
        <f>VLOOKUP($A28,Startlist!$B:$H,2,FALSE)</f>
        <v>4WD</v>
      </c>
      <c r="C28" s="123" t="str">
        <f>VLOOKUP($A28,Startlist!$B:$H,3,FALSE)</f>
        <v>Lauri Kotkas</v>
      </c>
      <c r="D28" s="123" t="str">
        <f>VLOOKUP($A28,Startlist!$B:$H,4,FALSE)</f>
        <v>Karl Koort</v>
      </c>
      <c r="E28" s="123" t="str">
        <f>VLOOKUP($A28,Startlist!$B:$H,7,FALSE)</f>
        <v>Mitsubishi EVO</v>
      </c>
      <c r="F28" s="122">
        <v>10</v>
      </c>
      <c r="G28" s="122">
        <v>10</v>
      </c>
      <c r="H28" s="122"/>
      <c r="I28" s="122"/>
      <c r="J28" s="121">
        <v>20</v>
      </c>
    </row>
    <row r="29" spans="1:10" s="124" customFormat="1" ht="14.25" customHeight="1">
      <c r="A29" s="121">
        <v>23</v>
      </c>
      <c r="B29" s="122" t="str">
        <f>VLOOKUP($A29,Startlist!$B:$H,2,FALSE)</f>
        <v>4WD</v>
      </c>
      <c r="C29" s="123" t="str">
        <f>VLOOKUP($A29,Startlist!$B:$H,3,FALSE)</f>
        <v>Fred Siimpoeg</v>
      </c>
      <c r="D29" s="123" t="str">
        <f>VLOOKUP($A29,Startlist!$B:$H,4,FALSE)</f>
        <v>Martin Moondu</v>
      </c>
      <c r="E29" s="123" t="str">
        <f>VLOOKUP($A29,Startlist!$B:$H,7,FALSE)</f>
        <v>Mitsubishi EVO X</v>
      </c>
      <c r="F29" s="122"/>
      <c r="G29" s="122">
        <v>10</v>
      </c>
      <c r="H29" s="122"/>
      <c r="I29" s="122"/>
      <c r="J29" s="121">
        <v>10</v>
      </c>
    </row>
    <row r="30" spans="1:10" s="124" customFormat="1" ht="14.25" customHeight="1">
      <c r="A30" s="121">
        <v>24</v>
      </c>
      <c r="B30" s="122" t="str">
        <f>VLOOKUP($A30,Startlist!$B:$H,2,FALSE)</f>
        <v>4WD</v>
      </c>
      <c r="C30" s="123" t="str">
        <f>VLOOKUP($A30,Startlist!$B:$H,3,FALSE)</f>
        <v>Henri Pihel</v>
      </c>
      <c r="D30" s="123" t="str">
        <f>VLOOKUP($A30,Startlist!$B:$H,4,FALSE)</f>
        <v>Jüri.Bruno Asari</v>
      </c>
      <c r="E30" s="123" t="str">
        <f>VLOOKUP($A30,Startlist!$B:$H,7,FALSE)</f>
        <v>Mitsubishi EVO 9</v>
      </c>
      <c r="F30" s="122"/>
      <c r="G30" s="122"/>
      <c r="H30" s="122"/>
      <c r="I30" s="122"/>
      <c r="J30" s="121"/>
    </row>
    <row r="31" spans="1:10" s="124" customFormat="1" ht="14.25" customHeight="1">
      <c r="A31" s="121">
        <v>25</v>
      </c>
      <c r="B31" s="122" t="str">
        <f>VLOOKUP($A31,Startlist!$B:$H,2,FALSE)</f>
        <v>4WD</v>
      </c>
      <c r="C31" s="123" t="str">
        <f>VLOOKUP($A31,Startlist!$B:$H,3,FALSE)</f>
        <v>Taavi Sevastjanov</v>
      </c>
      <c r="D31" s="123" t="str">
        <f>VLOOKUP($A31,Startlist!$B:$H,4,FALSE)</f>
        <v>Kauri Pannas</v>
      </c>
      <c r="E31" s="123" t="str">
        <f>VLOOKUP($A31,Startlist!$B:$H,7,FALSE)</f>
        <v>Mitsubishi EVO</v>
      </c>
      <c r="F31" s="122">
        <v>10</v>
      </c>
      <c r="G31" s="122"/>
      <c r="H31" s="122"/>
      <c r="I31" s="122"/>
      <c r="J31" s="121">
        <v>10</v>
      </c>
    </row>
    <row r="32" spans="1:10" s="124" customFormat="1" ht="14.25" customHeight="1">
      <c r="A32" s="121">
        <v>26</v>
      </c>
      <c r="B32" s="122" t="str">
        <f>VLOOKUP($A32,Startlist!$B:$H,2,FALSE)</f>
        <v>4WD</v>
      </c>
      <c r="C32" s="123" t="str">
        <f>VLOOKUP($A32,Startlist!$B:$H,3,FALSE)</f>
        <v>Martin Vaga</v>
      </c>
      <c r="D32" s="123" t="str">
        <f>VLOOKUP($A32,Startlist!$B:$H,4,FALSE)</f>
        <v>Joosep Ausmees</v>
      </c>
      <c r="E32" s="123" t="str">
        <f>VLOOKUP($A32,Startlist!$B:$H,7,FALSE)</f>
        <v>Mitsubishi EVO</v>
      </c>
      <c r="F32" s="122"/>
      <c r="G32" s="122"/>
      <c r="H32" s="122"/>
      <c r="I32" s="122"/>
      <c r="J32" s="121"/>
    </row>
    <row r="33" spans="1:10" s="124" customFormat="1" ht="14.25" customHeight="1">
      <c r="A33" s="121">
        <v>27</v>
      </c>
      <c r="B33" s="122" t="str">
        <f>VLOOKUP($A33,Startlist!$B:$H,2,FALSE)</f>
        <v>4WD</v>
      </c>
      <c r="C33" s="123" t="str">
        <f>VLOOKUP($A33,Startlist!$B:$H,3,FALSE)</f>
        <v>Antti Kangro</v>
      </c>
      <c r="D33" s="123" t="str">
        <f>VLOOKUP($A33,Startlist!$B:$H,4,FALSE)</f>
        <v>Avo Kangro</v>
      </c>
      <c r="E33" s="123" t="str">
        <f>VLOOKUP($A33,Startlist!$B:$H,7,FALSE)</f>
        <v>Mitsubishi EVO X RS</v>
      </c>
      <c r="F33" s="122"/>
      <c r="G33" s="122"/>
      <c r="H33" s="122"/>
      <c r="I33" s="122"/>
      <c r="J33" s="121"/>
    </row>
    <row r="34" spans="1:10" s="124" customFormat="1" ht="14.25" customHeight="1">
      <c r="A34" s="121">
        <v>28</v>
      </c>
      <c r="B34" s="122" t="str">
        <f>VLOOKUP($A34,Startlist!$B:$H,2,FALSE)</f>
        <v>4WD</v>
      </c>
      <c r="C34" s="123" t="str">
        <f>VLOOKUP($A34,Startlist!$B:$H,3,FALSE)</f>
        <v>Andri Sirp</v>
      </c>
      <c r="D34" s="123" t="str">
        <f>VLOOKUP($A34,Startlist!$B:$H,4,FALSE)</f>
        <v>Jarmo Liivak</v>
      </c>
      <c r="E34" s="123" t="str">
        <f>VLOOKUP($A34,Startlist!$B:$H,7,FALSE)</f>
        <v>Mitsubishi EVO 9</v>
      </c>
      <c r="F34" s="122"/>
      <c r="G34" s="122"/>
      <c r="H34" s="122"/>
      <c r="I34" s="122"/>
      <c r="J34" s="121"/>
    </row>
    <row r="35" spans="1:10" s="124" customFormat="1" ht="14.25" customHeight="1">
      <c r="A35" s="121">
        <v>29</v>
      </c>
      <c r="B35" s="122" t="str">
        <f>VLOOKUP($A35,Startlist!$B:$H,2,FALSE)</f>
        <v>4WD</v>
      </c>
      <c r="C35" s="123" t="str">
        <f>VLOOKUP($A35,Startlist!$B:$H,3,FALSE)</f>
        <v>Are Uurimäe</v>
      </c>
      <c r="D35" s="123" t="str">
        <f>VLOOKUP($A35,Startlist!$B:$H,4,FALSE)</f>
        <v>Tanel Paut</v>
      </c>
      <c r="E35" s="123" t="str">
        <f>VLOOKUP($A35,Startlist!$B:$H,7,FALSE)</f>
        <v>Subaru Impreza STI</v>
      </c>
      <c r="F35" s="122"/>
      <c r="G35" s="122"/>
      <c r="H35" s="122"/>
      <c r="I35" s="122"/>
      <c r="J35" s="121"/>
    </row>
    <row r="36" spans="1:10" s="124" customFormat="1" ht="14.25" customHeight="1">
      <c r="A36" s="121">
        <v>30</v>
      </c>
      <c r="B36" s="122" t="str">
        <f>VLOOKUP($A36,Startlist!$B:$H,2,FALSE)</f>
        <v>4WD</v>
      </c>
      <c r="C36" s="123" t="str">
        <f>VLOOKUP($A36,Startlist!$B:$H,3,FALSE)</f>
        <v>Gert Aasmäe</v>
      </c>
      <c r="D36" s="123" t="str">
        <f>VLOOKUP($A36,Startlist!$B:$H,4,FALSE)</f>
        <v>Vally Soopalu</v>
      </c>
      <c r="E36" s="123" t="str">
        <f>VLOOKUP($A36,Startlist!$B:$H,7,FALSE)</f>
        <v>Mitsubishi EVO 9 RS</v>
      </c>
      <c r="F36" s="122"/>
      <c r="G36" s="122"/>
      <c r="H36" s="122"/>
      <c r="I36" s="122"/>
      <c r="J36" s="121"/>
    </row>
    <row r="37" spans="1:10" s="124" customFormat="1" ht="14.25" customHeight="1">
      <c r="A37" s="121">
        <v>31</v>
      </c>
      <c r="B37" s="122" t="str">
        <f>VLOOKUP($A37,Startlist!$B:$H,2,FALSE)</f>
        <v>2WS</v>
      </c>
      <c r="C37" s="123" t="str">
        <f>VLOOKUP($A37,Startlist!$B:$H,3,FALSE)</f>
        <v>Daniel Ling</v>
      </c>
      <c r="D37" s="123" t="str">
        <f>VLOOKUP($A37,Startlist!$B:$H,4,FALSE)</f>
        <v>Madis Kümmel</v>
      </c>
      <c r="E37" s="123" t="str">
        <f>VLOOKUP($A37,Startlist!$B:$H,7,FALSE)</f>
        <v>BMW 320</v>
      </c>
      <c r="F37" s="122"/>
      <c r="G37" s="122"/>
      <c r="H37" s="122"/>
      <c r="I37" s="122"/>
      <c r="J37" s="121"/>
    </row>
    <row r="38" spans="1:10" s="124" customFormat="1" ht="14.25" customHeight="1">
      <c r="A38" s="121">
        <v>32</v>
      </c>
      <c r="B38" s="122" t="str">
        <f>VLOOKUP($A38,Startlist!$B:$H,2,FALSE)</f>
        <v>4WD</v>
      </c>
      <c r="C38" s="123" t="str">
        <f>VLOOKUP($A38,Startlist!$B:$H,3,FALSE)</f>
        <v>Hendrik Sarnet</v>
      </c>
      <c r="D38" s="123" t="str">
        <f>VLOOKUP($A38,Startlist!$B:$H,4,FALSE)</f>
        <v>Hannes Nook</v>
      </c>
      <c r="E38" s="123" t="str">
        <f>VLOOKUP($A38,Startlist!$B:$H,7,FALSE)</f>
        <v>Mitsubishi EVO X</v>
      </c>
      <c r="F38" s="122">
        <v>10</v>
      </c>
      <c r="G38" s="122"/>
      <c r="H38" s="122"/>
      <c r="I38" s="122"/>
      <c r="J38" s="121">
        <v>10</v>
      </c>
    </row>
    <row r="39" spans="1:10" s="124" customFormat="1" ht="14.25" customHeight="1">
      <c r="A39" s="121">
        <v>33</v>
      </c>
      <c r="B39" s="122" t="str">
        <f>VLOOKUP($A39,Startlist!$B:$H,2,FALSE)</f>
        <v>2WS</v>
      </c>
      <c r="C39" s="123" t="str">
        <f>VLOOKUP($A39,Startlist!$B:$H,3,FALSE)</f>
        <v>Kaspar Kasari</v>
      </c>
      <c r="D39" s="123" t="str">
        <f>VLOOKUP($A39,Startlist!$B:$H,4,FALSE)</f>
        <v>Silver Bakhoff</v>
      </c>
      <c r="E39" s="123" t="str">
        <f>VLOOKUP($A39,Startlist!$B:$H,7,FALSE)</f>
        <v>Honda Civic Type R</v>
      </c>
      <c r="F39" s="122"/>
      <c r="G39" s="122"/>
      <c r="H39" s="122"/>
      <c r="I39" s="122"/>
      <c r="J39" s="121"/>
    </row>
    <row r="40" spans="1:10" s="124" customFormat="1" ht="14.25" customHeight="1">
      <c r="A40" s="121">
        <v>34</v>
      </c>
      <c r="B40" s="122" t="str">
        <f>VLOOKUP($A40,Startlist!$B:$H,2,FALSE)</f>
        <v>2WS</v>
      </c>
      <c r="C40" s="123" t="str">
        <f>VLOOKUP($A40,Startlist!$B:$H,3,FALSE)</f>
        <v>Tauri Nogu</v>
      </c>
      <c r="D40" s="123" t="str">
        <f>VLOOKUP($A40,Startlist!$B:$H,4,FALSE)</f>
        <v>Priit Nogu</v>
      </c>
      <c r="E40" s="123" t="str">
        <f>VLOOKUP($A40,Startlist!$B:$H,7,FALSE)</f>
        <v>BMW 320I</v>
      </c>
      <c r="F40" s="122">
        <v>10</v>
      </c>
      <c r="G40" s="122"/>
      <c r="H40" s="122"/>
      <c r="I40" s="122"/>
      <c r="J40" s="121">
        <v>10</v>
      </c>
    </row>
    <row r="41" spans="1:10" s="124" customFormat="1" ht="14.25" customHeight="1">
      <c r="A41" s="121">
        <v>35</v>
      </c>
      <c r="B41" s="122" t="str">
        <f>VLOOKUP($A41,Startlist!$B:$H,2,FALSE)</f>
        <v>2WS</v>
      </c>
      <c r="C41" s="123" t="str">
        <f>VLOOKUP($A41,Startlist!$B:$H,3,FALSE)</f>
        <v>Tarmo Lee</v>
      </c>
      <c r="D41" s="123" t="str">
        <f>VLOOKUP($A41,Startlist!$B:$H,4,FALSE)</f>
        <v>Tonu Nommik</v>
      </c>
      <c r="E41" s="123" t="str">
        <f>VLOOKUP($A41,Startlist!$B:$H,7,FALSE)</f>
        <v>BMW 318 IS</v>
      </c>
      <c r="F41" s="122"/>
      <c r="G41" s="122"/>
      <c r="H41" s="122"/>
      <c r="I41" s="122"/>
      <c r="J41" s="121"/>
    </row>
    <row r="42" spans="1:10" s="124" customFormat="1" ht="14.25" customHeight="1">
      <c r="A42" s="121">
        <v>36</v>
      </c>
      <c r="B42" s="122" t="str">
        <f>VLOOKUP($A42,Startlist!$B:$H,2,FALSE)</f>
        <v>2WS</v>
      </c>
      <c r="C42" s="123" t="str">
        <f>VLOOKUP($A42,Startlist!$B:$H,3,FALSE)</f>
        <v>Argo Kuutok</v>
      </c>
      <c r="D42" s="123" t="str">
        <f>VLOOKUP($A42,Startlist!$B:$H,4,FALSE)</f>
        <v>Ants Uustalu</v>
      </c>
      <c r="E42" s="123" t="str">
        <f>VLOOKUP($A42,Startlist!$B:$H,7,FALSE)</f>
        <v>BMW Coupe</v>
      </c>
      <c r="F42" s="122"/>
      <c r="G42" s="122"/>
      <c r="H42" s="122"/>
      <c r="I42" s="122"/>
      <c r="J42" s="121"/>
    </row>
    <row r="43" spans="1:10" s="124" customFormat="1" ht="14.25" customHeight="1">
      <c r="A43" s="121">
        <v>37</v>
      </c>
      <c r="B43" s="122" t="str">
        <f>VLOOKUP($A43,Startlist!$B:$H,2,FALSE)</f>
        <v>2WS</v>
      </c>
      <c r="C43" s="123" t="str">
        <f>VLOOKUP($A43,Startlist!$B:$H,3,FALSE)</f>
        <v>Hannes Kasak</v>
      </c>
      <c r="D43" s="123" t="str">
        <f>VLOOKUP($A43,Startlist!$B:$H,4,FALSE)</f>
        <v>Argo Kangro</v>
      </c>
      <c r="E43" s="123" t="str">
        <f>VLOOKUP($A43,Startlist!$B:$H,7,FALSE)</f>
        <v>VW Golf</v>
      </c>
      <c r="F43" s="122"/>
      <c r="G43" s="122">
        <v>10</v>
      </c>
      <c r="H43" s="122"/>
      <c r="I43" s="122">
        <v>10</v>
      </c>
      <c r="J43" s="121">
        <v>20</v>
      </c>
    </row>
    <row r="44" spans="1:10" s="124" customFormat="1" ht="14.25" customHeight="1">
      <c r="A44" s="121">
        <v>38</v>
      </c>
      <c r="B44" s="122" t="str">
        <f>VLOOKUP($A44,Startlist!$B:$H,2,FALSE)</f>
        <v>2WS</v>
      </c>
      <c r="C44" s="123" t="str">
        <f>VLOOKUP($A44,Startlist!$B:$H,3,FALSE)</f>
        <v>Mihkel Truu</v>
      </c>
      <c r="D44" s="123" t="str">
        <f>VLOOKUP($A44,Startlist!$B:$H,4,FALSE)</f>
        <v>Aleks Lesk</v>
      </c>
      <c r="E44" s="123" t="str">
        <f>VLOOKUP($A44,Startlist!$B:$H,7,FALSE)</f>
        <v>BMW 323</v>
      </c>
      <c r="F44" s="122"/>
      <c r="G44" s="122"/>
      <c r="H44" s="122"/>
      <c r="I44" s="122"/>
      <c r="J44" s="121"/>
    </row>
    <row r="45" spans="1:10" s="124" customFormat="1" ht="14.25" customHeight="1">
      <c r="A45" s="121">
        <v>39</v>
      </c>
      <c r="B45" s="122" t="str">
        <f>VLOOKUP($A45,Startlist!$B:$H,2,FALSE)</f>
        <v>2WS</v>
      </c>
      <c r="C45" s="123" t="str">
        <f>VLOOKUP($A45,Startlist!$B:$H,3,FALSE)</f>
        <v>Kaspar Kibuspuu</v>
      </c>
      <c r="D45" s="123" t="str">
        <f>VLOOKUP($A45,Startlist!$B:$H,4,FALSE)</f>
        <v>Georg.Matis Heinsoo</v>
      </c>
      <c r="E45" s="123" t="str">
        <f>VLOOKUP($A45,Startlist!$B:$H,7,FALSE)</f>
        <v>BMW 316</v>
      </c>
      <c r="F45" s="122"/>
      <c r="G45" s="122"/>
      <c r="H45" s="122"/>
      <c r="I45" s="122"/>
      <c r="J45" s="121"/>
    </row>
    <row r="46" spans="1:10" s="124" customFormat="1" ht="14.25" customHeight="1">
      <c r="A46" s="121">
        <v>40</v>
      </c>
      <c r="B46" s="122" t="str">
        <f>VLOOKUP($A46,Startlist!$B:$H,2,FALSE)</f>
        <v>2WV</v>
      </c>
      <c r="C46" s="123" t="str">
        <f>VLOOKUP($A46,Startlist!$B:$H,3,FALSE)</f>
        <v>Rudolf Uusneem</v>
      </c>
      <c r="D46" s="123" t="str">
        <f>VLOOKUP($A46,Startlist!$B:$H,4,FALSE)</f>
        <v>Kristo Holtsmann</v>
      </c>
      <c r="E46" s="123" t="str">
        <f>VLOOKUP($A46,Startlist!$B:$H,7,FALSE)</f>
        <v>Honda Civic</v>
      </c>
      <c r="F46" s="122"/>
      <c r="G46" s="122"/>
      <c r="H46" s="122"/>
      <c r="I46" s="122">
        <v>10</v>
      </c>
      <c r="J46" s="121">
        <v>10</v>
      </c>
    </row>
    <row r="47" spans="1:10" s="124" customFormat="1" ht="14.25" customHeight="1">
      <c r="A47" s="121">
        <v>41</v>
      </c>
      <c r="B47" s="122" t="str">
        <f>VLOOKUP($A47,Startlist!$B:$H,2,FALSE)</f>
        <v>2WS</v>
      </c>
      <c r="C47" s="123" t="str">
        <f>VLOOKUP($A47,Startlist!$B:$H,3,FALSE)</f>
        <v>Raul Aava</v>
      </c>
      <c r="D47" s="123" t="str">
        <f>VLOOKUP($A47,Startlist!$B:$H,4,FALSE)</f>
        <v>Kristjan Peegel</v>
      </c>
      <c r="E47" s="123" t="str">
        <f>VLOOKUP($A47,Startlist!$B:$H,7,FALSE)</f>
        <v>Honda Civic</v>
      </c>
      <c r="F47" s="122"/>
      <c r="G47" s="122">
        <v>10</v>
      </c>
      <c r="H47" s="122"/>
      <c r="I47" s="122"/>
      <c r="J47" s="121"/>
    </row>
    <row r="48" spans="1:10" s="124" customFormat="1" ht="14.25" customHeight="1">
      <c r="A48" s="121">
        <v>42</v>
      </c>
      <c r="B48" s="122" t="str">
        <f>VLOOKUP($A48,Startlist!$B:$H,2,FALSE)</f>
        <v>4WD</v>
      </c>
      <c r="C48" s="123" t="str">
        <f>VLOOKUP($A48,Startlist!$B:$H,3,FALSE)</f>
        <v>Siim Zukker</v>
      </c>
      <c r="D48" s="123" t="str">
        <f>VLOOKUP($A48,Startlist!$B:$H,4,FALSE)</f>
        <v>Margus Teder</v>
      </c>
      <c r="E48" s="123" t="str">
        <f>VLOOKUP($A48,Startlist!$B:$H,7,FALSE)</f>
        <v>Mitsubishi EVO X</v>
      </c>
      <c r="F48" s="122"/>
      <c r="G48" s="122"/>
      <c r="H48" s="122">
        <v>10</v>
      </c>
      <c r="I48" s="122">
        <v>10</v>
      </c>
      <c r="J48" s="121">
        <v>20</v>
      </c>
    </row>
    <row r="49" spans="1:10" s="124" customFormat="1" ht="14.25" customHeight="1">
      <c r="A49" s="121">
        <v>43</v>
      </c>
      <c r="B49" s="122" t="str">
        <f>VLOOKUP($A49,Startlist!$B:$H,2,FALSE)</f>
        <v>2WS</v>
      </c>
      <c r="C49" s="123" t="str">
        <f>VLOOKUP($A49,Startlist!$B:$H,3,FALSE)</f>
        <v>Janar Dede</v>
      </c>
      <c r="D49" s="123" t="str">
        <f>VLOOKUP($A49,Startlist!$B:$H,4,FALSE)</f>
        <v>Agnes Lillemets</v>
      </c>
      <c r="E49" s="123" t="str">
        <f>VLOOKUP($A49,Startlist!$B:$H,7,FALSE)</f>
        <v>BMW 323</v>
      </c>
      <c r="F49" s="122"/>
      <c r="G49" s="122"/>
      <c r="H49" s="122"/>
      <c r="I49" s="122"/>
      <c r="J49" s="121"/>
    </row>
    <row r="50" spans="1:10" s="124" customFormat="1" ht="14.25" customHeight="1">
      <c r="A50" s="121">
        <v>44</v>
      </c>
      <c r="B50" s="122" t="str">
        <f>VLOOKUP($A50,Startlist!$B:$H,2,FALSE)</f>
        <v>4WD</v>
      </c>
      <c r="C50" s="123" t="str">
        <f>VLOOKUP($A50,Startlist!$B:$H,3,FALSE)</f>
        <v>Urmo Kaasik</v>
      </c>
      <c r="D50" s="123" t="str">
        <f>VLOOKUP($A50,Startlist!$B:$H,4,FALSE)</f>
        <v>Ingvar Mägi</v>
      </c>
      <c r="E50" s="123" t="str">
        <f>VLOOKUP($A50,Startlist!$B:$H,7,FALSE)</f>
        <v>Subaru Impreza</v>
      </c>
      <c r="F50" s="122"/>
      <c r="G50" s="122"/>
      <c r="H50" s="122"/>
      <c r="I50" s="122">
        <v>10</v>
      </c>
      <c r="J50" s="121">
        <v>10</v>
      </c>
    </row>
    <row r="51" spans="1:10" s="124" customFormat="1" ht="14.25" customHeight="1">
      <c r="A51" s="121">
        <v>45</v>
      </c>
      <c r="B51" s="122" t="str">
        <f>VLOOKUP($A51,Startlist!$B:$H,2,FALSE)</f>
        <v>2WS</v>
      </c>
      <c r="C51" s="123" t="str">
        <f>VLOOKUP($A51,Startlist!$B:$H,3,FALSE)</f>
        <v>Vaiko Järvela</v>
      </c>
      <c r="D51" s="123" t="str">
        <f>VLOOKUP($A51,Startlist!$B:$H,4,FALSE)</f>
        <v>Ardo Raidoja</v>
      </c>
      <c r="E51" s="123" t="str">
        <f>VLOOKUP($A51,Startlist!$B:$H,7,FALSE)</f>
        <v>BMW 330I</v>
      </c>
      <c r="F51" s="122"/>
      <c r="G51" s="122"/>
      <c r="H51" s="122"/>
      <c r="I51" s="122"/>
      <c r="J51" s="121"/>
    </row>
    <row r="52" spans="1:10" s="124" customFormat="1" ht="14.25" customHeight="1">
      <c r="A52" s="121">
        <v>46</v>
      </c>
      <c r="B52" s="122" t="str">
        <f>VLOOKUP($A52,Startlist!$B:$H,2,FALSE)</f>
        <v>2WS</v>
      </c>
      <c r="C52" s="123" t="str">
        <f>VLOOKUP($A52,Startlist!$B:$H,3,FALSE)</f>
        <v>Marek Tammoja</v>
      </c>
      <c r="D52" s="123" t="str">
        <f>VLOOKUP($A52,Startlist!$B:$H,4,FALSE)</f>
        <v>Markus Tammoja</v>
      </c>
      <c r="E52" s="123" t="str">
        <f>VLOOKUP($A52,Startlist!$B:$H,7,FALSE)</f>
        <v>BMW 325I</v>
      </c>
      <c r="F52" s="122"/>
      <c r="G52" s="122"/>
      <c r="H52" s="122"/>
      <c r="I52" s="122"/>
      <c r="J52" s="121"/>
    </row>
    <row r="53" spans="1:10" s="124" customFormat="1" ht="14.25" customHeight="1">
      <c r="A53" s="121">
        <v>47</v>
      </c>
      <c r="B53" s="122" t="str">
        <f>VLOOKUP($A53,Startlist!$B:$H,2,FALSE)</f>
        <v>2WV</v>
      </c>
      <c r="C53" s="123" t="str">
        <f>VLOOKUP($A53,Startlist!$B:$H,3,FALSE)</f>
        <v>Marko Eespakk</v>
      </c>
      <c r="D53" s="123" t="str">
        <f>VLOOKUP($A53,Startlist!$B:$H,4,FALSE)</f>
        <v>Eva.Lota Eespakk</v>
      </c>
      <c r="E53" s="123" t="str">
        <f>VLOOKUP($A53,Startlist!$B:$H,7,FALSE)</f>
        <v>Seat Ibiza</v>
      </c>
      <c r="F53" s="122">
        <v>10</v>
      </c>
      <c r="G53" s="122">
        <v>10</v>
      </c>
      <c r="H53" s="122">
        <v>10</v>
      </c>
      <c r="I53" s="122"/>
      <c r="J53" s="121">
        <v>30</v>
      </c>
    </row>
    <row r="54" spans="1:10" s="124" customFormat="1" ht="14.25" customHeight="1">
      <c r="A54" s="121">
        <v>48</v>
      </c>
      <c r="B54" s="122" t="str">
        <f>VLOOKUP($A54,Startlist!$B:$H,2,FALSE)</f>
        <v>2WS</v>
      </c>
      <c r="C54" s="123" t="str">
        <f>VLOOKUP($A54,Startlist!$B:$H,3,FALSE)</f>
        <v>Kristjan Vidder</v>
      </c>
      <c r="D54" s="123" t="str">
        <f>VLOOKUP($A54,Startlist!$B:$H,4,FALSE)</f>
        <v>Sander Kütt</v>
      </c>
      <c r="E54" s="123" t="str">
        <f>VLOOKUP($A54,Startlist!$B:$H,7,FALSE)</f>
        <v>BMW 325</v>
      </c>
      <c r="F54" s="122"/>
      <c r="G54" s="122"/>
      <c r="H54" s="122"/>
      <c r="I54" s="122">
        <v>20</v>
      </c>
      <c r="J54" s="121">
        <v>20</v>
      </c>
    </row>
    <row r="55" spans="1:10" s="124" customFormat="1" ht="14.25" customHeight="1">
      <c r="A55" s="121">
        <v>49</v>
      </c>
      <c r="B55" s="122" t="str">
        <f>VLOOKUP($A55,Startlist!$B:$H,2,FALSE)</f>
        <v>2WV</v>
      </c>
      <c r="C55" s="123" t="str">
        <f>VLOOKUP($A55,Startlist!$B:$H,3,FALSE)</f>
        <v>Mihhail Borunov</v>
      </c>
      <c r="D55" s="123" t="str">
        <f>VLOOKUP($A55,Startlist!$B:$H,4,FALSE)</f>
        <v>Karol Karino</v>
      </c>
      <c r="E55" s="123" t="str">
        <f>VLOOKUP($A55,Startlist!$B:$H,7,FALSE)</f>
        <v>BMW 318TI</v>
      </c>
      <c r="F55" s="122"/>
      <c r="G55" s="122"/>
      <c r="H55" s="122"/>
      <c r="I55" s="122"/>
      <c r="J55" s="121"/>
    </row>
    <row r="56" spans="1:10" s="124" customFormat="1" ht="14.25" customHeight="1">
      <c r="A56" s="121">
        <v>50</v>
      </c>
      <c r="B56" s="122" t="str">
        <f>VLOOKUP($A56,Startlist!$B:$H,2,FALSE)</f>
        <v>2WV</v>
      </c>
      <c r="C56" s="123" t="str">
        <f>VLOOKUP($A56,Startlist!$B:$H,3,FALSE)</f>
        <v>Geilo Valdmann</v>
      </c>
      <c r="D56" s="123" t="str">
        <f>VLOOKUP($A56,Startlist!$B:$H,4,FALSE)</f>
        <v>Mart Loitjärv</v>
      </c>
      <c r="E56" s="123" t="str">
        <f>VLOOKUP($A56,Startlist!$B:$H,7,FALSE)</f>
        <v>Honda Civic</v>
      </c>
      <c r="F56" s="122"/>
      <c r="G56" s="122"/>
      <c r="H56" s="122"/>
      <c r="I56" s="122">
        <v>10</v>
      </c>
      <c r="J56" s="121">
        <v>10</v>
      </c>
    </row>
    <row r="57" spans="1:10" s="124" customFormat="1" ht="14.25" customHeight="1">
      <c r="A57" s="121">
        <v>51</v>
      </c>
      <c r="B57" s="122" t="str">
        <f>VLOOKUP($A57,Startlist!$B:$H,2,FALSE)</f>
        <v>SU</v>
      </c>
      <c r="C57" s="123" t="str">
        <f>VLOOKUP($A57,Startlist!$B:$H,3,FALSE)</f>
        <v>Sander Klaus</v>
      </c>
      <c r="D57" s="123" t="str">
        <f>VLOOKUP($A57,Startlist!$B:$H,4,FALSE)</f>
        <v>Martin Udusalu</v>
      </c>
      <c r="E57" s="123" t="str">
        <f>VLOOKUP($A57,Startlist!$B:$H,7,FALSE)</f>
        <v>VAZ 21073</v>
      </c>
      <c r="F57" s="122"/>
      <c r="G57" s="122"/>
      <c r="H57" s="122"/>
      <c r="I57" s="122"/>
      <c r="J57" s="121"/>
    </row>
    <row r="58" spans="1:10" s="124" customFormat="1" ht="14.25" customHeight="1">
      <c r="A58" s="121">
        <v>52</v>
      </c>
      <c r="B58" s="122" t="str">
        <f>VLOOKUP($A58,Startlist!$B:$H,2,FALSE)</f>
        <v>SU</v>
      </c>
      <c r="C58" s="123" t="str">
        <f>VLOOKUP($A58,Startlist!$B:$H,3,FALSE)</f>
        <v>Ivar Burmeister</v>
      </c>
      <c r="D58" s="123" t="str">
        <f>VLOOKUP($A58,Startlist!$B:$H,4,FALSE)</f>
        <v>Rauno Jüriado</v>
      </c>
      <c r="E58" s="123" t="str">
        <f>VLOOKUP($A58,Startlist!$B:$H,7,FALSE)</f>
        <v>VAZ 2105</v>
      </c>
      <c r="F58" s="122"/>
      <c r="G58" s="122"/>
      <c r="H58" s="122"/>
      <c r="I58" s="122">
        <v>10</v>
      </c>
      <c r="J58" s="121">
        <v>10</v>
      </c>
    </row>
    <row r="59" spans="1:10" s="124" customFormat="1" ht="14.25" customHeight="1">
      <c r="A59" s="121">
        <v>53</v>
      </c>
      <c r="B59" s="122" t="str">
        <f>VLOOKUP($A59,Startlist!$B:$H,2,FALSE)</f>
        <v>2WV</v>
      </c>
      <c r="C59" s="123" t="str">
        <f>VLOOKUP($A59,Startlist!$B:$H,3,FALSE)</f>
        <v>Keven Serbin</v>
      </c>
      <c r="D59" s="123" t="str">
        <f>VLOOKUP($A59,Startlist!$B:$H,4,FALSE)</f>
        <v>Martin Tamm</v>
      </c>
      <c r="E59" s="123" t="str">
        <f>VLOOKUP($A59,Startlist!$B:$H,7,FALSE)</f>
        <v>Honda Civic</v>
      </c>
      <c r="F59" s="122"/>
      <c r="G59" s="122"/>
      <c r="H59" s="122"/>
      <c r="I59" s="122"/>
      <c r="J59" s="121"/>
    </row>
    <row r="60" spans="1:10" s="124" customFormat="1" ht="14.25" customHeight="1">
      <c r="A60" s="121">
        <v>54</v>
      </c>
      <c r="B60" s="122" t="str">
        <f>VLOOKUP($A60,Startlist!$B:$H,2,FALSE)</f>
        <v>2WS</v>
      </c>
      <c r="C60" s="123" t="str">
        <f>VLOOKUP($A60,Startlist!$B:$H,3,FALSE)</f>
        <v>Priit Mäemurd</v>
      </c>
      <c r="D60" s="123" t="str">
        <f>VLOOKUP($A60,Startlist!$B:$H,4,FALSE)</f>
        <v>Esko Allika</v>
      </c>
      <c r="E60" s="123" t="str">
        <f>VLOOKUP($A60,Startlist!$B:$H,7,FALSE)</f>
        <v>BMW 325TI</v>
      </c>
      <c r="F60" s="122">
        <v>10</v>
      </c>
      <c r="G60" s="122"/>
      <c r="H60" s="122"/>
      <c r="I60" s="122"/>
      <c r="J60" s="121">
        <v>10</v>
      </c>
    </row>
    <row r="61" spans="1:10" s="124" customFormat="1" ht="14.25" customHeight="1">
      <c r="A61" s="121">
        <v>55</v>
      </c>
      <c r="B61" s="122" t="str">
        <f>VLOOKUP($A61,Startlist!$B:$H,2,FALSE)</f>
        <v>2WS</v>
      </c>
      <c r="C61" s="123" t="str">
        <f>VLOOKUP($A61,Startlist!$B:$H,3,FALSE)</f>
        <v>Kristo Kruuser</v>
      </c>
      <c r="D61" s="123" t="str">
        <f>VLOOKUP($A61,Startlist!$B:$H,4,FALSE)</f>
        <v>Priit Kruuser</v>
      </c>
      <c r="E61" s="123" t="str">
        <f>VLOOKUP($A61,Startlist!$B:$H,7,FALSE)</f>
        <v>BMW 320</v>
      </c>
      <c r="F61" s="122"/>
      <c r="G61" s="122">
        <v>10</v>
      </c>
      <c r="H61" s="122"/>
      <c r="I61" s="122"/>
      <c r="J61" s="121">
        <v>10</v>
      </c>
    </row>
    <row r="62" spans="1:10" s="124" customFormat="1" ht="14.25" customHeight="1">
      <c r="A62" s="121">
        <v>56</v>
      </c>
      <c r="B62" s="122" t="str">
        <f>VLOOKUP($A62,Startlist!$B:$H,2,FALSE)</f>
        <v>2WV</v>
      </c>
      <c r="C62" s="123" t="str">
        <f>VLOOKUP($A62,Startlist!$B:$H,3,FALSE)</f>
        <v>Erki Auendorf</v>
      </c>
      <c r="D62" s="123" t="str">
        <f>VLOOKUP($A62,Startlist!$B:$H,4,FALSE)</f>
        <v>Johhan Lessuk</v>
      </c>
      <c r="E62" s="123" t="str">
        <f>VLOOKUP($A62,Startlist!$B:$H,7,FALSE)</f>
        <v>Honda Civic</v>
      </c>
      <c r="F62" s="122"/>
      <c r="G62" s="122"/>
      <c r="H62" s="122"/>
      <c r="I62" s="122"/>
      <c r="J62" s="121"/>
    </row>
    <row r="63" spans="1:10" s="124" customFormat="1" ht="14.25" customHeight="1">
      <c r="A63" s="121">
        <v>57</v>
      </c>
      <c r="B63" s="122" t="str">
        <f>VLOOKUP($A63,Startlist!$B:$H,2,FALSE)</f>
        <v>2WV</v>
      </c>
      <c r="C63" s="123" t="str">
        <f>VLOOKUP($A63,Startlist!$B:$H,3,FALSE)</f>
        <v>Hillar Roosileht</v>
      </c>
      <c r="D63" s="123" t="str">
        <f>VLOOKUP($A63,Startlist!$B:$H,4,FALSE)</f>
        <v>Raido Uesson</v>
      </c>
      <c r="E63" s="123" t="str">
        <f>VLOOKUP($A63,Startlist!$B:$H,7,FALSE)</f>
        <v>Honda Civic</v>
      </c>
      <c r="F63" s="122"/>
      <c r="G63" s="122"/>
      <c r="H63" s="122"/>
      <c r="I63" s="122"/>
      <c r="J63" s="121"/>
    </row>
    <row r="64" spans="1:10" s="124" customFormat="1" ht="14.25" customHeight="1">
      <c r="A64" s="121">
        <v>58</v>
      </c>
      <c r="B64" s="122" t="str">
        <f>VLOOKUP($A64,Startlist!$B:$H,2,FALSE)</f>
        <v>2WV</v>
      </c>
      <c r="C64" s="123" t="str">
        <f>VLOOKUP($A64,Startlist!$B:$H,3,FALSE)</f>
        <v>Jaak Riisberg</v>
      </c>
      <c r="D64" s="123" t="str">
        <f>VLOOKUP($A64,Startlist!$B:$H,4,FALSE)</f>
        <v>Taavi Kivi</v>
      </c>
      <c r="E64" s="123" t="str">
        <f>VLOOKUP($A64,Startlist!$B:$H,7,FALSE)</f>
        <v>Mitsubishi Golt</v>
      </c>
      <c r="F64" s="122"/>
      <c r="G64" s="122">
        <v>10</v>
      </c>
      <c r="H64" s="122"/>
      <c r="I64" s="122"/>
      <c r="J64" s="121">
        <v>10</v>
      </c>
    </row>
    <row r="65" spans="1:10" s="124" customFormat="1" ht="14.25" customHeight="1">
      <c r="A65" s="121">
        <v>59</v>
      </c>
      <c r="B65" s="122" t="str">
        <f>VLOOKUP($A65,Startlist!$B:$H,2,FALSE)</f>
        <v>2WS</v>
      </c>
      <c r="C65" s="123" t="str">
        <f>VLOOKUP($A65,Startlist!$B:$H,3,FALSE)</f>
        <v>Toomas Klemmer</v>
      </c>
      <c r="D65" s="123" t="str">
        <f>VLOOKUP($A65,Startlist!$B:$H,4,FALSE)</f>
        <v>Jan Nolvak</v>
      </c>
      <c r="E65" s="123" t="str">
        <f>VLOOKUP($A65,Startlist!$B:$H,7,FALSE)</f>
        <v>BMW 323I</v>
      </c>
      <c r="F65" s="122"/>
      <c r="G65" s="122">
        <v>10</v>
      </c>
      <c r="H65" s="122"/>
      <c r="I65" s="122"/>
      <c r="J65" s="121">
        <v>10</v>
      </c>
    </row>
    <row r="66" spans="1:10" s="124" customFormat="1" ht="14.25" customHeight="1">
      <c r="A66" s="121">
        <v>60</v>
      </c>
      <c r="B66" s="122" t="str">
        <f>VLOOKUP($A66,Startlist!$B:$H,2,FALSE)</f>
        <v>2WN</v>
      </c>
      <c r="C66" s="123" t="str">
        <f>VLOOKUP($A66,Startlist!$B:$H,3,FALSE)</f>
        <v>Maria Roop</v>
      </c>
      <c r="D66" s="123" t="str">
        <f>VLOOKUP($A66,Startlist!$B:$H,4,FALSE)</f>
        <v>Jaanus Tobias</v>
      </c>
      <c r="E66" s="123" t="str">
        <f>VLOOKUP($A66,Startlist!$B:$H,7,FALSE)</f>
        <v>Seat Ibiza</v>
      </c>
      <c r="F66" s="122"/>
      <c r="G66" s="122"/>
      <c r="H66" s="122"/>
      <c r="I66" s="122">
        <v>10</v>
      </c>
      <c r="J66" s="121">
        <v>10</v>
      </c>
    </row>
    <row r="67" spans="1:10" s="124" customFormat="1" ht="14.25" customHeight="1">
      <c r="A67" s="121">
        <v>61</v>
      </c>
      <c r="B67" s="122" t="str">
        <f>VLOOKUP($A67,Startlist!$B:$H,2,FALSE)</f>
        <v>2WS</v>
      </c>
      <c r="C67" s="123" t="str">
        <f>VLOOKUP($A67,Startlist!$B:$H,3,FALSE)</f>
        <v>Olavi Paju</v>
      </c>
      <c r="D67" s="123" t="str">
        <f>VLOOKUP($A67,Startlist!$B:$H,4,FALSE)</f>
        <v>Gert Udumäe</v>
      </c>
      <c r="E67" s="123" t="str">
        <f>VLOOKUP($A67,Startlist!$B:$H,7,FALSE)</f>
        <v>BMW 320</v>
      </c>
      <c r="F67" s="122"/>
      <c r="G67" s="122"/>
      <c r="H67" s="122"/>
      <c r="I67" s="122"/>
      <c r="J67" s="121"/>
    </row>
    <row r="68" spans="1:10" s="124" customFormat="1" ht="14.25" customHeight="1">
      <c r="A68" s="121">
        <v>62</v>
      </c>
      <c r="B68" s="122" t="str">
        <f>VLOOKUP($A68,Startlist!$B:$H,2,FALSE)</f>
        <v>SU</v>
      </c>
      <c r="C68" s="123" t="str">
        <f>VLOOKUP($A68,Startlist!$B:$H,3,FALSE)</f>
        <v>Egert Jakobi</v>
      </c>
      <c r="D68" s="123" t="str">
        <f>VLOOKUP($A68,Startlist!$B:$H,4,FALSE)</f>
        <v>Bruno Jakobi</v>
      </c>
      <c r="E68" s="123" t="str">
        <f>VLOOKUP($A68,Startlist!$B:$H,7,FALSE)</f>
        <v>VAZ 2105</v>
      </c>
      <c r="F68" s="122"/>
      <c r="G68" s="122"/>
      <c r="H68" s="122"/>
      <c r="I68" s="122"/>
      <c r="J68" s="121"/>
    </row>
    <row r="69" spans="1:10" s="124" customFormat="1" ht="14.25" customHeight="1">
      <c r="A69" s="121">
        <v>63</v>
      </c>
      <c r="B69" s="122" t="str">
        <f>VLOOKUP($A69,Startlist!$B:$H,2,FALSE)</f>
        <v>2WS</v>
      </c>
      <c r="C69" s="123" t="str">
        <f>VLOOKUP($A69,Startlist!$B:$H,3,FALSE)</f>
        <v>Mirek Matikainen</v>
      </c>
      <c r="D69" s="123" t="str">
        <f>VLOOKUP($A69,Startlist!$B:$H,4,FALSE)</f>
        <v>Elton Gutmann</v>
      </c>
      <c r="E69" s="123" t="str">
        <f>VLOOKUP($A69,Startlist!$B:$H,7,FALSE)</f>
        <v>Honda Civic Type R</v>
      </c>
      <c r="F69" s="122"/>
      <c r="G69" s="122"/>
      <c r="H69" s="122">
        <v>10</v>
      </c>
      <c r="I69" s="122"/>
      <c r="J69" s="121">
        <v>10</v>
      </c>
    </row>
    <row r="70" spans="1:10" s="124" customFormat="1" ht="14.25" customHeight="1">
      <c r="A70" s="121">
        <v>64</v>
      </c>
      <c r="B70" s="122" t="str">
        <f>VLOOKUP($A70,Startlist!$B:$H,2,FALSE)</f>
        <v>2WV</v>
      </c>
      <c r="C70" s="123" t="str">
        <f>VLOOKUP($A70,Startlist!$B:$H,3,FALSE)</f>
        <v>Joosep Mäe</v>
      </c>
      <c r="D70" s="123" t="str">
        <f>VLOOKUP($A70,Startlist!$B:$H,4,FALSE)</f>
        <v>Mikk Volmsen</v>
      </c>
      <c r="E70" s="123" t="str">
        <f>VLOOKUP($A70,Startlist!$B:$H,7,FALSE)</f>
        <v>Audi A3</v>
      </c>
      <c r="F70" s="122"/>
      <c r="G70" s="122"/>
      <c r="H70" s="122"/>
      <c r="I70" s="122">
        <v>10</v>
      </c>
      <c r="J70" s="121">
        <v>10</v>
      </c>
    </row>
    <row r="71" spans="1:10" s="124" customFormat="1" ht="14.25" customHeight="1">
      <c r="A71" s="121">
        <v>65</v>
      </c>
      <c r="B71" s="122" t="str">
        <f>VLOOKUP($A71,Startlist!$B:$H,2,FALSE)</f>
        <v>2WS</v>
      </c>
      <c r="C71" s="123" t="str">
        <f>VLOOKUP($A71,Startlist!$B:$H,3,FALSE)</f>
        <v>Kristjan Hansson</v>
      </c>
      <c r="D71" s="123" t="str">
        <f>VLOOKUP($A71,Startlist!$B:$H,4,FALSE)</f>
        <v>Kalmer Kase</v>
      </c>
      <c r="E71" s="123" t="str">
        <f>VLOOKUP($A71,Startlist!$B:$H,7,FALSE)</f>
        <v>VW Golf GTI</v>
      </c>
      <c r="F71" s="122"/>
      <c r="G71" s="122"/>
      <c r="H71" s="122"/>
      <c r="I71" s="122"/>
      <c r="J71" s="121"/>
    </row>
    <row r="72" spans="1:10" s="124" customFormat="1" ht="14.25" customHeight="1">
      <c r="A72" s="121">
        <v>66</v>
      </c>
      <c r="B72" s="122" t="str">
        <f>VLOOKUP($A72,Startlist!$B:$H,2,FALSE)</f>
        <v>2WV</v>
      </c>
      <c r="C72" s="123" t="str">
        <f>VLOOKUP($A72,Startlist!$B:$H,3,FALSE)</f>
        <v>Lauri Hobelaid</v>
      </c>
      <c r="D72" s="123" t="str">
        <f>VLOOKUP($A72,Startlist!$B:$H,4,FALSE)</f>
        <v>Kristel Käsk</v>
      </c>
      <c r="E72" s="123" t="str">
        <f>VLOOKUP($A72,Startlist!$B:$H,7,FALSE)</f>
        <v>BMW 316</v>
      </c>
      <c r="F72" s="122"/>
      <c r="G72" s="122">
        <v>10</v>
      </c>
      <c r="H72" s="122">
        <v>10</v>
      </c>
      <c r="I72" s="122"/>
      <c r="J72" s="121">
        <v>20</v>
      </c>
    </row>
    <row r="73" spans="1:10" s="124" customFormat="1" ht="14.25" customHeight="1">
      <c r="A73" s="121">
        <v>67</v>
      </c>
      <c r="B73" s="122" t="str">
        <f>VLOOKUP($A73,Startlist!$B:$H,2,FALSE)</f>
        <v>SU</v>
      </c>
      <c r="C73" s="123" t="str">
        <f>VLOOKUP($A73,Startlist!$B:$H,3,FALSE)</f>
        <v>Jürgen Jaago</v>
      </c>
      <c r="D73" s="123" t="str">
        <f>VLOOKUP($A73,Startlist!$B:$H,4,FALSE)</f>
        <v>Kaupo Kantsik</v>
      </c>
      <c r="E73" s="123" t="str">
        <f>VLOOKUP($A73,Startlist!$B:$H,7,FALSE)</f>
        <v>VAZ 2105</v>
      </c>
      <c r="F73" s="122"/>
      <c r="G73" s="122"/>
      <c r="H73" s="122"/>
      <c r="I73" s="122"/>
      <c r="J73" s="121"/>
    </row>
    <row r="74" spans="1:10" s="124" customFormat="1" ht="14.25" customHeight="1">
      <c r="A74" s="121">
        <v>68</v>
      </c>
      <c r="B74" s="122" t="str">
        <f>VLOOKUP($A74,Startlist!$B:$H,2,FALSE)</f>
        <v>2WS</v>
      </c>
      <c r="C74" s="123" t="str">
        <f>VLOOKUP($A74,Startlist!$B:$H,3,FALSE)</f>
        <v>Daniel Lüüding</v>
      </c>
      <c r="D74" s="123" t="str">
        <f>VLOOKUP($A74,Startlist!$B:$H,4,FALSE)</f>
        <v>Karmo Rander</v>
      </c>
      <c r="E74" s="123" t="str">
        <f>VLOOKUP($A74,Startlist!$B:$H,7,FALSE)</f>
        <v>BMW 325TI</v>
      </c>
      <c r="F74" s="122"/>
      <c r="G74" s="122"/>
      <c r="H74" s="122"/>
      <c r="I74" s="122"/>
      <c r="J74" s="121"/>
    </row>
    <row r="75" spans="1:10" s="124" customFormat="1" ht="14.25" customHeight="1">
      <c r="A75" s="121">
        <v>69</v>
      </c>
      <c r="B75" s="122" t="str">
        <f>VLOOKUP($A75,Startlist!$B:$H,2,FALSE)</f>
        <v>4WD</v>
      </c>
      <c r="C75" s="123" t="str">
        <f>VLOOKUP($A75,Startlist!$B:$H,3,FALSE)</f>
        <v>Kaido Saul</v>
      </c>
      <c r="D75" s="123" t="str">
        <f>VLOOKUP($A75,Startlist!$B:$H,4,FALSE)</f>
        <v>Edy Murumägi</v>
      </c>
      <c r="E75" s="123" t="str">
        <f>VLOOKUP($A75,Startlist!$B:$H,7,FALSE)</f>
        <v>Subaru Impreza</v>
      </c>
      <c r="F75" s="122"/>
      <c r="G75" s="122"/>
      <c r="H75" s="122"/>
      <c r="I75" s="122"/>
      <c r="J75" s="121"/>
    </row>
    <row r="76" spans="1:10" s="124" customFormat="1" ht="14.25" customHeight="1">
      <c r="A76" s="121">
        <v>70</v>
      </c>
      <c r="B76" s="122" t="str">
        <f>VLOOKUP($A76,Startlist!$B:$H,2,FALSE)</f>
        <v>2WS</v>
      </c>
      <c r="C76" s="123" t="str">
        <f>VLOOKUP($A76,Startlist!$B:$H,3,FALSE)</f>
        <v>Janno Juhanson</v>
      </c>
      <c r="D76" s="123" t="str">
        <f>VLOOKUP($A76,Startlist!$B:$H,4,FALSE)</f>
        <v>Ivar Säde</v>
      </c>
      <c r="E76" s="123" t="str">
        <f>VLOOKUP($A76,Startlist!$B:$H,7,FALSE)</f>
        <v>BMW 325I</v>
      </c>
      <c r="F76" s="122"/>
      <c r="G76" s="122"/>
      <c r="H76" s="122">
        <v>10</v>
      </c>
      <c r="I76" s="122"/>
      <c r="J76" s="121">
        <v>10</v>
      </c>
    </row>
    <row r="77" spans="1:10" s="124" customFormat="1" ht="14.25" customHeight="1">
      <c r="A77" s="121">
        <v>71</v>
      </c>
      <c r="B77" s="122" t="str">
        <f>VLOOKUP($A77,Startlist!$B:$H,2,FALSE)</f>
        <v>2WS</v>
      </c>
      <c r="C77" s="123" t="str">
        <f>VLOOKUP($A77,Startlist!$B:$H,3,FALSE)</f>
        <v>Taavi Piipuu</v>
      </c>
      <c r="D77" s="123" t="str">
        <f>VLOOKUP($A77,Startlist!$B:$H,4,FALSE)</f>
        <v>Oliver Mägi</v>
      </c>
      <c r="E77" s="123" t="str">
        <f>VLOOKUP($A77,Startlist!$B:$H,7,FALSE)</f>
        <v>BMW 316</v>
      </c>
      <c r="F77" s="122"/>
      <c r="G77" s="122"/>
      <c r="H77" s="122"/>
      <c r="I77" s="122"/>
      <c r="J77" s="121"/>
    </row>
    <row r="78" spans="1:10" s="124" customFormat="1" ht="14.25" customHeight="1">
      <c r="A78" s="121">
        <v>72</v>
      </c>
      <c r="B78" s="122" t="str">
        <f>VLOOKUP($A78,Startlist!$B:$H,2,FALSE)</f>
        <v>MLL</v>
      </c>
      <c r="C78" s="123" t="str">
        <f>VLOOKUP($A78,Startlist!$B:$H,3,FALSE)</f>
        <v>Heigo Tinno</v>
      </c>
      <c r="D78" s="123" t="str">
        <f>VLOOKUP($A78,Startlist!$B:$H,4,FALSE)</f>
        <v>Veiko Vilu</v>
      </c>
      <c r="E78" s="123" t="str">
        <f>VLOOKUP($A78,Startlist!$B:$H,7,FALSE)</f>
        <v>AZLK 412</v>
      </c>
      <c r="F78" s="122"/>
      <c r="G78" s="122"/>
      <c r="H78" s="122"/>
      <c r="I78" s="122"/>
      <c r="J78" s="121"/>
    </row>
    <row r="79" spans="1:10" s="124" customFormat="1" ht="14.25" customHeight="1">
      <c r="A79" s="121">
        <v>73</v>
      </c>
      <c r="B79" s="122" t="str">
        <f>VLOOKUP($A79,Startlist!$B:$H,2,FALSE)</f>
        <v>2WS</v>
      </c>
      <c r="C79" s="123" t="str">
        <f>VLOOKUP($A79,Startlist!$B:$H,3,FALSE)</f>
        <v>Riho Eichfuss</v>
      </c>
      <c r="D79" s="123" t="str">
        <f>VLOOKUP($A79,Startlist!$B:$H,4,FALSE)</f>
        <v>Taavi Vikat</v>
      </c>
      <c r="E79" s="123" t="str">
        <f>VLOOKUP($A79,Startlist!$B:$H,7,FALSE)</f>
        <v>BMW 320I</v>
      </c>
      <c r="F79" s="122">
        <v>10</v>
      </c>
      <c r="G79" s="122"/>
      <c r="H79" s="122">
        <v>10</v>
      </c>
      <c r="I79" s="122">
        <v>10</v>
      </c>
      <c r="J79" s="121">
        <v>30</v>
      </c>
    </row>
    <row r="80" spans="1:10" s="124" customFormat="1" ht="14.25" customHeight="1">
      <c r="A80" s="121">
        <v>74</v>
      </c>
      <c r="B80" s="122" t="str">
        <f>VLOOKUP($A80,Startlist!$B:$H,2,FALSE)</f>
        <v>2WN</v>
      </c>
      <c r="C80" s="123" t="str">
        <f>VLOOKUP($A80,Startlist!$B:$H,3,FALSE)</f>
        <v>Aira Lepp</v>
      </c>
      <c r="D80" s="123" t="str">
        <f>VLOOKUP($A80,Startlist!$B:$H,4,FALSE)</f>
        <v>Ain Lepp</v>
      </c>
      <c r="E80" s="123" t="str">
        <f>VLOOKUP($A80,Startlist!$B:$H,7,FALSE)</f>
        <v>Nissan Sunny</v>
      </c>
      <c r="F80" s="122"/>
      <c r="G80" s="122"/>
      <c r="H80" s="122"/>
      <c r="I80" s="122">
        <v>10</v>
      </c>
      <c r="J80" s="121">
        <v>10</v>
      </c>
    </row>
    <row r="81" spans="1:10" s="124" customFormat="1" ht="14.25" customHeight="1">
      <c r="A81" s="121">
        <v>75</v>
      </c>
      <c r="B81" s="122" t="str">
        <f>VLOOKUP($A81,Startlist!$B:$H,2,FALSE)</f>
        <v>2WV</v>
      </c>
      <c r="C81" s="123" t="str">
        <f>VLOOKUP($A81,Startlist!$B:$H,3,FALSE)</f>
        <v>Peeter Tammoja</v>
      </c>
      <c r="D81" s="123" t="str">
        <f>VLOOKUP($A81,Startlist!$B:$H,4,FALSE)</f>
        <v>Janno Tapo</v>
      </c>
      <c r="E81" s="123" t="str">
        <f>VLOOKUP($A81,Startlist!$B:$H,7,FALSE)</f>
        <v>BMW 318</v>
      </c>
      <c r="F81" s="122"/>
      <c r="G81" s="122"/>
      <c r="H81" s="122"/>
      <c r="I81" s="122"/>
      <c r="J81" s="121"/>
    </row>
    <row r="82" spans="1:10" s="124" customFormat="1" ht="14.25" customHeight="1">
      <c r="A82" s="121">
        <v>76</v>
      </c>
      <c r="B82" s="122" t="str">
        <f>VLOOKUP($A82,Startlist!$B:$H,2,FALSE)</f>
        <v>2WN</v>
      </c>
      <c r="C82" s="123" t="str">
        <f>VLOOKUP($A82,Startlist!$B:$H,3,FALSE)</f>
        <v>Aneta Lepp</v>
      </c>
      <c r="D82" s="123" t="str">
        <f>VLOOKUP($A82,Startlist!$B:$H,4,FALSE)</f>
        <v>Neeme Koppel</v>
      </c>
      <c r="E82" s="123" t="str">
        <f>VLOOKUP($A82,Startlist!$B:$H,7,FALSE)</f>
        <v>Nissan Sunny</v>
      </c>
      <c r="F82" s="122"/>
      <c r="G82" s="122"/>
      <c r="H82" s="122"/>
      <c r="I82" s="122"/>
      <c r="J82" s="121"/>
    </row>
    <row r="83" spans="1:10" s="124" customFormat="1" ht="14.25" customHeight="1">
      <c r="A83" s="121">
        <v>77</v>
      </c>
      <c r="B83" s="122" t="str">
        <f>VLOOKUP($A83,Startlist!$B:$H,2,FALSE)</f>
        <v>2WN</v>
      </c>
      <c r="C83" s="123" t="str">
        <f>VLOOKUP($A83,Startlist!$B:$H,3,FALSE)</f>
        <v>Tiina Ehrbach</v>
      </c>
      <c r="D83" s="123" t="str">
        <f>VLOOKUP($A83,Startlist!$B:$H,4,FALSE)</f>
        <v>Nele Jalakas</v>
      </c>
      <c r="E83" s="123" t="str">
        <f>VLOOKUP($A83,Startlist!$B:$H,7,FALSE)</f>
        <v>VW Golf</v>
      </c>
      <c r="F83" s="122"/>
      <c r="G83" s="122"/>
      <c r="H83" s="122"/>
      <c r="I83" s="122"/>
      <c r="J83" s="121"/>
    </row>
    <row r="84" spans="1:10" s="124" customFormat="1" ht="14.25" customHeight="1">
      <c r="A84" s="121">
        <v>78</v>
      </c>
      <c r="B84" s="122" t="str">
        <f>VLOOKUP($A84,Startlist!$B:$H,2,FALSE)</f>
        <v>MLL</v>
      </c>
      <c r="C84" s="123" t="str">
        <f>VLOOKUP($A84,Startlist!$B:$H,3,FALSE)</f>
        <v>Asko Meos</v>
      </c>
      <c r="D84" s="123" t="str">
        <f>VLOOKUP($A84,Startlist!$B:$H,4,FALSE)</f>
        <v>Verko Nomme</v>
      </c>
      <c r="E84" s="123" t="str">
        <f>VLOOKUP($A84,Startlist!$B:$H,7,FALSE)</f>
        <v>VAZ 2107</v>
      </c>
      <c r="F84" s="122"/>
      <c r="G84" s="122">
        <v>10</v>
      </c>
      <c r="H84" s="122">
        <v>10</v>
      </c>
      <c r="I84" s="122"/>
      <c r="J84" s="121">
        <v>20</v>
      </c>
    </row>
    <row r="85" spans="1:10" s="124" customFormat="1" ht="14.25" customHeight="1">
      <c r="A85" s="121">
        <v>79</v>
      </c>
      <c r="B85" s="122" t="str">
        <f>VLOOKUP($A85,Startlist!$B:$H,2,FALSE)</f>
        <v>2WS</v>
      </c>
      <c r="C85" s="123" t="str">
        <f>VLOOKUP($A85,Startlist!$B:$H,3,FALSE)</f>
        <v>Allar Eichfuss</v>
      </c>
      <c r="D85" s="123" t="str">
        <f>VLOOKUP($A85,Startlist!$B:$H,4,FALSE)</f>
        <v>Jaagup Otsa</v>
      </c>
      <c r="E85" s="123" t="str">
        <f>VLOOKUP($A85,Startlist!$B:$H,7,FALSE)</f>
        <v>Volvo 940</v>
      </c>
      <c r="F85" s="122"/>
      <c r="G85" s="122"/>
      <c r="H85" s="122"/>
      <c r="I85" s="122">
        <v>10</v>
      </c>
      <c r="J85" s="121">
        <v>10</v>
      </c>
    </row>
    <row r="86" spans="1:10" s="124" customFormat="1" ht="14.25" customHeight="1">
      <c r="A86" s="121">
        <v>80</v>
      </c>
      <c r="B86" s="122" t="str">
        <f>VLOOKUP($A86,Startlist!$B:$H,2,FALSE)</f>
        <v>2WS</v>
      </c>
      <c r="C86" s="123" t="str">
        <f>VLOOKUP($A86,Startlist!$B:$H,3,FALSE)</f>
        <v>Raul Mölder</v>
      </c>
      <c r="D86" s="123" t="str">
        <f>VLOOKUP($A86,Startlist!$B:$H,4,FALSE)</f>
        <v>Enri Tiitson</v>
      </c>
      <c r="E86" s="123" t="str">
        <f>VLOOKUP($A86,Startlist!$B:$H,7,FALSE)</f>
        <v>BMW 325</v>
      </c>
      <c r="F86" s="122"/>
      <c r="G86" s="122"/>
      <c r="H86" s="122"/>
      <c r="I86" s="122"/>
      <c r="J86" s="121"/>
    </row>
    <row r="87" spans="1:10" s="124" customFormat="1" ht="14.25" customHeight="1">
      <c r="A87" s="121">
        <v>81</v>
      </c>
      <c r="B87" s="122" t="str">
        <f>VLOOKUP($A87,Startlist!$B:$H,2,FALSE)</f>
        <v>SU</v>
      </c>
      <c r="C87" s="123" t="str">
        <f>VLOOKUP($A87,Startlist!$B:$H,3,FALSE)</f>
        <v>Ruslan Pleshanov</v>
      </c>
      <c r="D87" s="123" t="str">
        <f>VLOOKUP($A87,Startlist!$B:$H,4,FALSE)</f>
        <v>Darja Shirokova</v>
      </c>
      <c r="E87" s="123" t="str">
        <f>VLOOKUP($A87,Startlist!$B:$H,7,FALSE)</f>
        <v>AZLK 2140</v>
      </c>
      <c r="F87" s="122"/>
      <c r="G87" s="122"/>
      <c r="H87" s="122"/>
      <c r="I87" s="122"/>
      <c r="J87" s="121"/>
    </row>
    <row r="88" spans="1:10" s="124" customFormat="1" ht="14.25" customHeight="1">
      <c r="A88" s="121">
        <v>82</v>
      </c>
      <c r="B88" s="122" t="str">
        <f>VLOOKUP($A88,Startlist!$B:$H,2,FALSE)</f>
        <v>SU</v>
      </c>
      <c r="C88" s="123" t="str">
        <f>VLOOKUP($A88,Startlist!$B:$H,3,FALSE)</f>
        <v>Ats Nolvak</v>
      </c>
      <c r="D88" s="123" t="str">
        <f>VLOOKUP($A88,Startlist!$B:$H,4,FALSE)</f>
        <v>Priit Guljajev</v>
      </c>
      <c r="E88" s="123" t="str">
        <f>VLOOKUP($A88,Startlist!$B:$H,7,FALSE)</f>
        <v>VAZ 21063</v>
      </c>
      <c r="F88" s="122"/>
      <c r="G88" s="122"/>
      <c r="H88" s="122">
        <v>10</v>
      </c>
      <c r="I88" s="122">
        <v>10</v>
      </c>
      <c r="J88" s="121">
        <v>20</v>
      </c>
    </row>
    <row r="89" spans="1:10" s="124" customFormat="1" ht="14.25" customHeight="1">
      <c r="A89" s="121">
        <v>83</v>
      </c>
      <c r="B89" s="122" t="str">
        <f>VLOOKUP($A89,Startlist!$B:$H,2,FALSE)</f>
        <v>2WN</v>
      </c>
      <c r="C89" s="123" t="str">
        <f>VLOOKUP($A89,Startlist!$B:$H,3,FALSE)</f>
        <v>Triinu Tammel</v>
      </c>
      <c r="D89" s="123" t="str">
        <f>VLOOKUP($A89,Startlist!$B:$H,4,FALSE)</f>
        <v>Karoliina Tammel</v>
      </c>
      <c r="E89" s="123" t="str">
        <f>VLOOKUP($A89,Startlist!$B:$H,7,FALSE)</f>
        <v>Ford Escort</v>
      </c>
      <c r="F89" s="122"/>
      <c r="G89" s="122"/>
      <c r="H89" s="122"/>
      <c r="I89" s="122"/>
      <c r="J89" s="121"/>
    </row>
    <row r="90" spans="1:10" s="124" customFormat="1" ht="14.25" customHeight="1">
      <c r="A90" s="121">
        <v>84</v>
      </c>
      <c r="B90" s="122" t="str">
        <f>VLOOKUP($A90,Startlist!$B:$H,2,FALSE)</f>
        <v>MLL</v>
      </c>
      <c r="C90" s="123" t="str">
        <f>VLOOKUP($A90,Startlist!$B:$H,3,FALSE)</f>
        <v>Martin Taal</v>
      </c>
      <c r="D90" s="123" t="str">
        <f>VLOOKUP($A90,Startlist!$B:$H,4,FALSE)</f>
        <v>Ranel Aberthal</v>
      </c>
      <c r="E90" s="123" t="str">
        <f>VLOOKUP($A90,Startlist!$B:$H,7,FALSE)</f>
        <v>VAZ 2106</v>
      </c>
      <c r="F90" s="122"/>
      <c r="G90" s="122"/>
      <c r="H90" s="122"/>
      <c r="I90" s="122">
        <v>10</v>
      </c>
      <c r="J90" s="121">
        <v>10</v>
      </c>
    </row>
    <row r="91" spans="1:10" s="124" customFormat="1" ht="14.25" customHeight="1">
      <c r="A91" s="121">
        <v>85</v>
      </c>
      <c r="B91" s="122" t="str">
        <f>VLOOKUP($A91,Startlist!$B:$H,2,FALSE)</f>
        <v>2WS</v>
      </c>
      <c r="C91" s="123" t="str">
        <f>VLOOKUP($A91,Startlist!$B:$H,3,FALSE)</f>
        <v>Toomas Tonsau</v>
      </c>
      <c r="D91" s="123" t="str">
        <f>VLOOKUP($A91,Startlist!$B:$H,4,FALSE)</f>
        <v>Margus Sillaste</v>
      </c>
      <c r="E91" s="123" t="str">
        <f>VLOOKUP($A91,Startlist!$B:$H,7,FALSE)</f>
        <v>BMW 323</v>
      </c>
      <c r="F91" s="122"/>
      <c r="G91" s="122"/>
      <c r="H91" s="122"/>
      <c r="I91" s="122"/>
      <c r="J91" s="121"/>
    </row>
    <row r="92" spans="1:10" s="124" customFormat="1" ht="14.25" customHeight="1">
      <c r="A92" s="121">
        <v>86</v>
      </c>
      <c r="B92" s="122" t="str">
        <f>VLOOKUP($A92,Startlist!$B:$H,2,FALSE)</f>
        <v>SU</v>
      </c>
      <c r="C92" s="123" t="str">
        <f>VLOOKUP($A92,Startlist!$B:$H,3,FALSE)</f>
        <v>Jaan Hansen</v>
      </c>
      <c r="D92" s="123" t="str">
        <f>VLOOKUP($A92,Startlist!$B:$H,4,FALSE)</f>
        <v>Derek Tedre</v>
      </c>
      <c r="E92" s="123" t="str">
        <f>VLOOKUP($A92,Startlist!$B:$H,7,FALSE)</f>
        <v>VAZ 2107</v>
      </c>
      <c r="F92" s="122"/>
      <c r="G92" s="122"/>
      <c r="H92" s="122">
        <v>10</v>
      </c>
      <c r="I92" s="122"/>
      <c r="J92" s="121">
        <v>10</v>
      </c>
    </row>
    <row r="93" spans="1:10" s="124" customFormat="1" ht="14.25" customHeight="1">
      <c r="A93" s="121">
        <v>87</v>
      </c>
      <c r="B93" s="122" t="str">
        <f>VLOOKUP($A93,Startlist!$B:$H,2,FALSE)</f>
        <v>2WV</v>
      </c>
      <c r="C93" s="123" t="str">
        <f>VLOOKUP($A93,Startlist!$B:$H,3,FALSE)</f>
        <v>Magnus Lepp</v>
      </c>
      <c r="D93" s="123" t="str">
        <f>VLOOKUP($A93,Startlist!$B:$H,4,FALSE)</f>
        <v>Maria Trave</v>
      </c>
      <c r="E93" s="123" t="str">
        <f>VLOOKUP($A93,Startlist!$B:$H,7,FALSE)</f>
        <v>Honda Civic</v>
      </c>
      <c r="F93" s="122"/>
      <c r="G93" s="122"/>
      <c r="H93" s="122">
        <v>10</v>
      </c>
      <c r="I93" s="122"/>
      <c r="J93" s="121">
        <v>10</v>
      </c>
    </row>
    <row r="94" spans="1:10" s="124" customFormat="1" ht="14.25" customHeight="1">
      <c r="A94" s="121">
        <v>88</v>
      </c>
      <c r="B94" s="122" t="str">
        <f>VLOOKUP($A94,Startlist!$B:$H,2,FALSE)</f>
        <v>4WD</v>
      </c>
      <c r="C94" s="123" t="str">
        <f>VLOOKUP($A94,Startlist!$B:$H,3,FALSE)</f>
        <v>Kaino Traumann</v>
      </c>
      <c r="D94" s="123" t="str">
        <f>VLOOKUP($A94,Startlist!$B:$H,4,FALSE)</f>
        <v>Riivo Mesila</v>
      </c>
      <c r="E94" s="123" t="str">
        <f>VLOOKUP($A94,Startlist!$B:$H,7,FALSE)</f>
        <v>Subaru Impreza</v>
      </c>
      <c r="F94" s="122">
        <v>10</v>
      </c>
      <c r="G94" s="122">
        <v>10</v>
      </c>
      <c r="H94" s="122"/>
      <c r="I94" s="122"/>
      <c r="J94" s="121">
        <v>20</v>
      </c>
    </row>
    <row r="95" spans="1:10" s="124" customFormat="1" ht="14.25" customHeight="1">
      <c r="A95" s="121">
        <v>89</v>
      </c>
      <c r="B95" s="122" t="e">
        <f>VLOOKUP($A95,Startlist!$B:$H,2,FALSE)</f>
        <v>#N/A</v>
      </c>
      <c r="C95" s="123" t="e">
        <f>VLOOKUP($A95,Startlist!$B:$H,3,FALSE)</f>
        <v>#N/A</v>
      </c>
      <c r="D95" s="123" t="e">
        <f>VLOOKUP($A95,Startlist!$B:$H,4,FALSE)</f>
        <v>#N/A</v>
      </c>
      <c r="E95" s="123" t="e">
        <f>VLOOKUP($A95,Startlist!$B:$H,7,FALSE)</f>
        <v>#N/A</v>
      </c>
      <c r="F95" s="122"/>
      <c r="G95" s="122"/>
      <c r="H95" s="122"/>
      <c r="I95" s="122"/>
      <c r="J95" s="121"/>
    </row>
    <row r="96" spans="1:10" s="124" customFormat="1" ht="14.25" customHeight="1">
      <c r="A96" s="121">
        <v>90</v>
      </c>
      <c r="B96" s="122" t="str">
        <f>VLOOKUP($A96,Startlist!$B:$H,2,FALSE)</f>
        <v>2WS</v>
      </c>
      <c r="C96" s="123" t="str">
        <f>VLOOKUP($A96,Startlist!$B:$H,3,FALSE)</f>
        <v>Karmo Salong</v>
      </c>
      <c r="D96" s="123" t="str">
        <f>VLOOKUP($A96,Startlist!$B:$H,4,FALSE)</f>
        <v>Karl Lepp</v>
      </c>
      <c r="E96" s="123" t="str">
        <f>VLOOKUP($A96,Startlist!$B:$H,7,FALSE)</f>
        <v>Honda Civic Type R</v>
      </c>
      <c r="F96" s="122"/>
      <c r="G96" s="122"/>
      <c r="H96" s="122"/>
      <c r="I96" s="122"/>
      <c r="J96" s="121"/>
    </row>
    <row r="97" spans="1:10" ht="14.25" customHeight="1">
      <c r="A97" s="121">
        <v>91</v>
      </c>
      <c r="B97" s="122" t="str">
        <f>VLOOKUP($A97,Startlist!$B:$H,2,FALSE)</f>
        <v>2WS</v>
      </c>
      <c r="C97" s="123" t="str">
        <f>VLOOKUP($A97,Startlist!$B:$H,3,FALSE)</f>
        <v>Ivo Krupins</v>
      </c>
      <c r="D97" s="123" t="str">
        <f>VLOOKUP($A97,Startlist!$B:$H,4,FALSE)</f>
        <v>Marin Aarn</v>
      </c>
      <c r="E97" s="123" t="str">
        <f>VLOOKUP($A97,Startlist!$B:$H,7,FALSE)</f>
        <v>Honda Civic Type R</v>
      </c>
      <c r="F97" s="122"/>
      <c r="G97" s="122">
        <v>10</v>
      </c>
      <c r="H97" s="122">
        <v>40</v>
      </c>
      <c r="I97" s="122">
        <v>30</v>
      </c>
      <c r="J97" s="121">
        <v>80</v>
      </c>
    </row>
    <row r="98" spans="1:10" ht="14.25" customHeight="1">
      <c r="A98" s="121">
        <v>92</v>
      </c>
      <c r="B98" s="122" t="str">
        <f>VLOOKUP($A98,Startlist!$B:$H,2,FALSE)</f>
        <v>2WV</v>
      </c>
      <c r="C98" s="123" t="str">
        <f>VLOOKUP($A98,Startlist!$B:$H,3,FALSE)</f>
        <v>Freddy Tonutare</v>
      </c>
      <c r="D98" s="123" t="str">
        <f>VLOOKUP($A98,Startlist!$B:$H,4,FALSE)</f>
        <v>Annika Rahuoja</v>
      </c>
      <c r="E98" s="123" t="str">
        <f>VLOOKUP($A98,Startlist!$B:$H,7,FALSE)</f>
        <v>BMW 318IS</v>
      </c>
      <c r="F98" s="122"/>
      <c r="G98" s="122"/>
      <c r="H98" s="122"/>
      <c r="I98" s="122"/>
      <c r="J98" s="121"/>
    </row>
    <row r="99" spans="1:10" ht="14.25" customHeight="1">
      <c r="A99" s="121">
        <v>93</v>
      </c>
      <c r="B99" s="122" t="str">
        <f>VLOOKUP($A99,Startlist!$B:$H,2,FALSE)</f>
        <v>2WV</v>
      </c>
      <c r="C99" s="123" t="str">
        <f>VLOOKUP($A99,Startlist!$B:$H,3,FALSE)</f>
        <v>Raigo Aadussoo</v>
      </c>
      <c r="D99" s="123" t="str">
        <f>VLOOKUP($A99,Startlist!$B:$H,4,FALSE)</f>
        <v>Gert Aadussoo</v>
      </c>
      <c r="E99" s="123" t="str">
        <f>VLOOKUP($A99,Startlist!$B:$H,7,FALSE)</f>
        <v>BMW 318I</v>
      </c>
      <c r="F99" s="122">
        <v>10</v>
      </c>
      <c r="G99" s="122"/>
      <c r="H99" s="122"/>
      <c r="I99" s="122"/>
      <c r="J99" s="121">
        <v>10</v>
      </c>
    </row>
    <row r="100" spans="1:10" ht="14.25" customHeight="1">
      <c r="A100" s="121">
        <v>94</v>
      </c>
      <c r="B100" s="122" t="str">
        <f>VLOOKUP($A100,Startlist!$B:$H,2,FALSE)</f>
        <v>2WV</v>
      </c>
      <c r="C100" s="123" t="str">
        <f>VLOOKUP($A100,Startlist!$B:$H,3,FALSE)</f>
        <v>Rain Altmäe</v>
      </c>
      <c r="D100" s="123" t="str">
        <f>VLOOKUP($A100,Startlist!$B:$H,4,FALSE)</f>
        <v>Otso Tavala</v>
      </c>
      <c r="E100" s="123" t="str">
        <f>VLOOKUP($A100,Startlist!$B:$H,7,FALSE)</f>
        <v>BMW 318I</v>
      </c>
      <c r="F100" s="122"/>
      <c r="G100" s="122"/>
      <c r="H100" s="122"/>
      <c r="I100" s="122"/>
      <c r="J100" s="121"/>
    </row>
    <row r="101" spans="1:10" ht="14.25" customHeight="1">
      <c r="A101" s="121">
        <v>95</v>
      </c>
      <c r="B101" s="122" t="str">
        <f>VLOOKUP($A101,Startlist!$B:$H,2,FALSE)</f>
        <v>2WV</v>
      </c>
      <c r="C101" s="123" t="str">
        <f>VLOOKUP($A101,Startlist!$B:$H,3,FALSE)</f>
        <v>Allan Meitern</v>
      </c>
      <c r="D101" s="123" t="str">
        <f>VLOOKUP($A101,Startlist!$B:$H,4,FALSE)</f>
        <v>Karel Kastein</v>
      </c>
      <c r="E101" s="123" t="str">
        <f>VLOOKUP($A101,Startlist!$B:$H,7,FALSE)</f>
        <v>Honda Civic</v>
      </c>
      <c r="F101" s="122"/>
      <c r="G101" s="122"/>
      <c r="H101" s="122"/>
      <c r="I101" s="122"/>
      <c r="J101" s="121"/>
    </row>
    <row r="102" spans="1:10" ht="14.25" customHeight="1">
      <c r="A102" s="121">
        <v>96</v>
      </c>
      <c r="B102" s="122" t="str">
        <f>VLOOKUP($A102,Startlist!$B:$H,2,FALSE)</f>
        <v>2WV</v>
      </c>
      <c r="C102" s="123" t="str">
        <f>VLOOKUP($A102,Startlist!$B:$H,3,FALSE)</f>
        <v>Andris Pehme</v>
      </c>
      <c r="D102" s="123" t="str">
        <f>VLOOKUP($A102,Startlist!$B:$H,4,FALSE)</f>
        <v>Ergo Saar</v>
      </c>
      <c r="E102" s="123" t="str">
        <f>VLOOKUP($A102,Startlist!$B:$H,7,FALSE)</f>
        <v>BMW 316</v>
      </c>
      <c r="F102" s="122">
        <v>10</v>
      </c>
      <c r="G102" s="122"/>
      <c r="H102" s="122">
        <v>10</v>
      </c>
      <c r="I102" s="122">
        <v>10</v>
      </c>
      <c r="J102" s="121">
        <v>30</v>
      </c>
    </row>
    <row r="103" spans="1:10" ht="14.25" customHeight="1">
      <c r="A103" s="121">
        <v>97</v>
      </c>
      <c r="B103" s="122" t="str">
        <f>VLOOKUP($A103,Startlist!$B:$H,2,FALSE)</f>
        <v>2WS</v>
      </c>
      <c r="C103" s="123" t="str">
        <f>VLOOKUP($A103,Startlist!$B:$H,3,FALSE)</f>
        <v>Alari Kiil</v>
      </c>
      <c r="D103" s="123" t="str">
        <f>VLOOKUP($A103,Startlist!$B:$H,4,FALSE)</f>
        <v>Oskar Liblik</v>
      </c>
      <c r="E103" s="123" t="str">
        <f>VLOOKUP($A103,Startlist!$B:$H,7,FALSE)</f>
        <v>BMW 323I</v>
      </c>
      <c r="F103" s="122"/>
      <c r="G103" s="122"/>
      <c r="H103" s="122">
        <v>10</v>
      </c>
      <c r="I103" s="122">
        <v>10</v>
      </c>
      <c r="J103" s="121">
        <v>20</v>
      </c>
    </row>
    <row r="104" spans="1:10" ht="14.25" customHeight="1">
      <c r="A104" s="121">
        <v>98</v>
      </c>
      <c r="B104" s="122" t="str">
        <f>VLOOKUP($A104,Startlist!$B:$H,2,FALSE)</f>
        <v>2WV</v>
      </c>
      <c r="C104" s="123" t="str">
        <f>VLOOKUP($A104,Startlist!$B:$H,3,FALSE)</f>
        <v>Riido Noormägi</v>
      </c>
      <c r="D104" s="123" t="str">
        <f>VLOOKUP($A104,Startlist!$B:$H,4,FALSE)</f>
        <v>Sander Sepp</v>
      </c>
      <c r="E104" s="123" t="str">
        <f>VLOOKUP($A104,Startlist!$B:$H,7,FALSE)</f>
        <v>VW Polo</v>
      </c>
      <c r="F104" s="122"/>
      <c r="G104" s="122"/>
      <c r="H104" s="122"/>
      <c r="I104" s="122"/>
      <c r="J104" s="121"/>
    </row>
    <row r="105" spans="1:10" ht="14.25" customHeight="1">
      <c r="A105" s="121">
        <v>99</v>
      </c>
      <c r="B105" s="122" t="str">
        <f>VLOOKUP($A105,Startlist!$B:$H,2,FALSE)</f>
        <v>2WS</v>
      </c>
      <c r="C105" s="123" t="str">
        <f>VLOOKUP($A105,Startlist!$B:$H,3,FALSE)</f>
        <v>Martin Ottis</v>
      </c>
      <c r="D105" s="123" t="str">
        <f>VLOOKUP($A105,Startlist!$B:$H,4,FALSE)</f>
        <v>Rait Kilter</v>
      </c>
      <c r="E105" s="123" t="str">
        <f>VLOOKUP($A105,Startlist!$B:$H,7,FALSE)</f>
        <v>BMW 318I</v>
      </c>
      <c r="F105" s="122"/>
      <c r="G105" s="122"/>
      <c r="H105" s="122"/>
      <c r="I105" s="122"/>
      <c r="J105" s="121"/>
    </row>
    <row r="106" spans="1:10" ht="14.25" customHeight="1">
      <c r="A106" s="121">
        <v>100</v>
      </c>
      <c r="B106" s="122" t="str">
        <f>VLOOKUP($A106,Startlist!$B:$H,2,FALSE)</f>
        <v>2WS</v>
      </c>
      <c r="C106" s="123" t="str">
        <f>VLOOKUP($A106,Startlist!$B:$H,3,FALSE)</f>
        <v>Eiko Kalme</v>
      </c>
      <c r="D106" s="123" t="str">
        <f>VLOOKUP($A106,Startlist!$B:$H,4,FALSE)</f>
        <v>Künter Toomingas</v>
      </c>
      <c r="E106" s="123" t="str">
        <f>VLOOKUP($A106,Startlist!$B:$H,7,FALSE)</f>
        <v>BMW 323I</v>
      </c>
      <c r="F106" s="122"/>
      <c r="G106" s="122"/>
      <c r="H106" s="122"/>
      <c r="I106" s="122"/>
      <c r="J106" s="121"/>
    </row>
    <row r="107" spans="1:10" ht="14.25" customHeight="1">
      <c r="A107" s="121">
        <v>101</v>
      </c>
      <c r="B107" s="122" t="str">
        <f>VLOOKUP($A107,Startlist!$B:$H,2,FALSE)</f>
        <v>2WV</v>
      </c>
      <c r="C107" s="123" t="str">
        <f>VLOOKUP($A107,Startlist!$B:$H,3,FALSE)</f>
        <v>Avo Laansoo</v>
      </c>
      <c r="D107" s="123" t="str">
        <f>VLOOKUP($A107,Startlist!$B:$H,4,FALSE)</f>
        <v>Mihkel Sadam</v>
      </c>
      <c r="E107" s="123" t="str">
        <f>VLOOKUP($A107,Startlist!$B:$H,7,FALSE)</f>
        <v>Renault Clio</v>
      </c>
      <c r="F107" s="122"/>
      <c r="G107" s="122">
        <v>10</v>
      </c>
      <c r="H107" s="122"/>
      <c r="I107" s="122"/>
      <c r="J107" s="121">
        <v>10</v>
      </c>
    </row>
    <row r="108" spans="1:10" ht="14.25" customHeight="1">
      <c r="A108" s="121">
        <v>102</v>
      </c>
      <c r="B108" s="122" t="str">
        <f>VLOOKUP($A108,Startlist!$B:$H,2,FALSE)</f>
        <v>2WV</v>
      </c>
      <c r="C108" s="123" t="str">
        <f>VLOOKUP($A108,Startlist!$B:$H,3,FALSE)</f>
        <v>Kristo Liias</v>
      </c>
      <c r="D108" s="123" t="str">
        <f>VLOOKUP($A108,Startlist!$B:$H,4,FALSE)</f>
        <v>Alari Jürgens</v>
      </c>
      <c r="E108" s="123" t="str">
        <f>VLOOKUP($A108,Startlist!$B:$H,7,FALSE)</f>
        <v>BMW 318I</v>
      </c>
      <c r="F108" s="122"/>
      <c r="G108" s="122"/>
      <c r="H108" s="122"/>
      <c r="I108" s="122"/>
      <c r="J108" s="121"/>
    </row>
    <row r="109" spans="1:10" ht="14.25" customHeight="1">
      <c r="A109" s="121">
        <v>103</v>
      </c>
      <c r="B109" s="122" t="str">
        <f>VLOOKUP($A109,Startlist!$B:$H,2,FALSE)</f>
        <v>2WV</v>
      </c>
      <c r="C109" s="123" t="str">
        <f>VLOOKUP($A109,Startlist!$B:$H,3,FALSE)</f>
        <v>Margo Rosin</v>
      </c>
      <c r="D109" s="123" t="str">
        <f>VLOOKUP($A109,Startlist!$B:$H,4,FALSE)</f>
        <v>Joel Tomingas</v>
      </c>
      <c r="E109" s="123" t="str">
        <f>VLOOKUP($A109,Startlist!$B:$H,7,FALSE)</f>
        <v>BMW 318I</v>
      </c>
      <c r="F109" s="122"/>
      <c r="G109" s="122"/>
      <c r="H109" s="122"/>
      <c r="I109" s="122"/>
      <c r="J109" s="121"/>
    </row>
    <row r="110" spans="1:10" ht="14.25" customHeight="1">
      <c r="A110" s="121">
        <v>104</v>
      </c>
      <c r="B110" s="122" t="str">
        <f>VLOOKUP($A110,Startlist!$B:$H,2,FALSE)</f>
        <v>2WS</v>
      </c>
      <c r="C110" s="123" t="str">
        <f>VLOOKUP($A110,Startlist!$B:$H,3,FALSE)</f>
        <v>Tanel Jogi</v>
      </c>
      <c r="D110" s="123" t="str">
        <f>VLOOKUP($A110,Startlist!$B:$H,4,FALSE)</f>
        <v>Rasmus Vaher</v>
      </c>
      <c r="E110" s="123" t="str">
        <f>VLOOKUP($A110,Startlist!$B:$H,7,FALSE)</f>
        <v>BMW 320</v>
      </c>
      <c r="F110" s="122">
        <v>10</v>
      </c>
      <c r="G110" s="122">
        <v>10</v>
      </c>
      <c r="H110" s="122"/>
      <c r="I110" s="122">
        <v>20</v>
      </c>
      <c r="J110" s="121">
        <v>40</v>
      </c>
    </row>
    <row r="111" spans="1:10" ht="14.25" customHeight="1">
      <c r="A111" s="121">
        <v>105</v>
      </c>
      <c r="B111" s="122" t="str">
        <f>VLOOKUP($A111,Startlist!$B:$H,2,FALSE)</f>
        <v>2WS</v>
      </c>
      <c r="C111" s="123" t="str">
        <f>VLOOKUP($A111,Startlist!$B:$H,3,FALSE)</f>
        <v>Cenifred Sepp</v>
      </c>
      <c r="D111" s="123" t="str">
        <f>VLOOKUP($A111,Startlist!$B:$H,4,FALSE)</f>
        <v>Ivo Laanekivi</v>
      </c>
      <c r="E111" s="123" t="str">
        <f>VLOOKUP($A111,Startlist!$B:$H,7,FALSE)</f>
        <v>BMW 318</v>
      </c>
      <c r="F111" s="122"/>
      <c r="G111" s="122"/>
      <c r="H111" s="122"/>
      <c r="I111" s="122"/>
      <c r="J111" s="121"/>
    </row>
    <row r="112" spans="1:10" ht="14.25" customHeight="1">
      <c r="A112" s="121">
        <v>106</v>
      </c>
      <c r="B112" s="122" t="str">
        <f>VLOOKUP($A112,Startlist!$B:$H,2,FALSE)</f>
        <v>2WS</v>
      </c>
      <c r="C112" s="123" t="str">
        <f>VLOOKUP($A112,Startlist!$B:$H,3,FALSE)</f>
        <v>Margus Vahter</v>
      </c>
      <c r="D112" s="123" t="str">
        <f>VLOOKUP($A112,Startlist!$B:$H,4,FALSE)</f>
        <v>Priit Kose</v>
      </c>
      <c r="E112" s="123" t="str">
        <f>VLOOKUP($A112,Startlist!$B:$H,7,FALSE)</f>
        <v>Audi A3</v>
      </c>
      <c r="F112" s="122"/>
      <c r="G112" s="122"/>
      <c r="H112" s="122"/>
      <c r="I112" s="122"/>
      <c r="J112" s="121"/>
    </row>
    <row r="113" spans="1:10" ht="14.25" customHeight="1">
      <c r="A113" s="121">
        <v>107</v>
      </c>
      <c r="B113" s="122" t="str">
        <f>VLOOKUP($A113,Startlist!$B:$H,2,FALSE)</f>
        <v>MLL</v>
      </c>
      <c r="C113" s="123" t="str">
        <f>VLOOKUP($A113,Startlist!$B:$H,3,FALSE)</f>
        <v>Martin Seljamäe</v>
      </c>
      <c r="D113" s="123" t="str">
        <f>VLOOKUP($A113,Startlist!$B:$H,4,FALSE)</f>
        <v>Indrek Mäestu</v>
      </c>
      <c r="E113" s="123" t="str">
        <f>VLOOKUP($A113,Startlist!$B:$H,7,FALSE)</f>
        <v>VAZ 2107</v>
      </c>
      <c r="F113" s="122"/>
      <c r="G113" s="122"/>
      <c r="H113" s="122"/>
      <c r="I113" s="122"/>
      <c r="J113" s="121"/>
    </row>
    <row r="114" spans="1:10" ht="14.25" customHeight="1">
      <c r="A114" s="121">
        <v>108</v>
      </c>
      <c r="B114" s="122" t="str">
        <f>VLOOKUP($A114,Startlist!$B:$H,2,FALSE)</f>
        <v>SU</v>
      </c>
      <c r="C114" s="123" t="str">
        <f>VLOOKUP($A114,Startlist!$B:$H,3,FALSE)</f>
        <v>Neeme Virveste</v>
      </c>
      <c r="D114" s="123" t="str">
        <f>VLOOKUP($A114,Startlist!$B:$H,4,FALSE)</f>
        <v>Andres Joelaid</v>
      </c>
      <c r="E114" s="123" t="str">
        <f>VLOOKUP($A114,Startlist!$B:$H,7,FALSE)</f>
        <v>VAZ 2105</v>
      </c>
      <c r="F114" s="122"/>
      <c r="G114" s="122"/>
      <c r="H114" s="122"/>
      <c r="I114" s="122">
        <v>10</v>
      </c>
      <c r="J114" s="121">
        <v>10</v>
      </c>
    </row>
    <row r="115" spans="1:10" ht="14.25" customHeight="1">
      <c r="A115" s="121">
        <v>109</v>
      </c>
      <c r="B115" s="122" t="str">
        <f>VLOOKUP($A115,Startlist!$B:$H,2,FALSE)</f>
        <v>SU</v>
      </c>
      <c r="C115" s="123" t="str">
        <f>VLOOKUP($A115,Startlist!$B:$H,3,FALSE)</f>
        <v>Martin Tanning</v>
      </c>
      <c r="D115" s="123" t="str">
        <f>VLOOKUP($A115,Startlist!$B:$H,4,FALSE)</f>
        <v>Eigo Jaakma</v>
      </c>
      <c r="E115" s="123" t="str">
        <f>VLOOKUP($A115,Startlist!$B:$H,7,FALSE)</f>
        <v>VAZ 2105</v>
      </c>
      <c r="F115" s="122"/>
      <c r="G115" s="122"/>
      <c r="H115" s="122"/>
      <c r="I115" s="122"/>
      <c r="J115" s="121"/>
    </row>
    <row r="116" spans="1:10" ht="14.25" customHeight="1">
      <c r="A116" s="121">
        <v>110</v>
      </c>
      <c r="B116" s="122" t="str">
        <f>VLOOKUP($A116,Startlist!$B:$H,2,FALSE)</f>
        <v>SU</v>
      </c>
      <c r="C116" s="123" t="str">
        <f>VLOOKUP($A116,Startlist!$B:$H,3,FALSE)</f>
        <v>Karel Noormägi</v>
      </c>
      <c r="D116" s="123" t="str">
        <f>VLOOKUP($A116,Startlist!$B:$H,4,FALSE)</f>
        <v>Emil Lepp</v>
      </c>
      <c r="E116" s="123" t="str">
        <f>VLOOKUP($A116,Startlist!$B:$H,7,FALSE)</f>
        <v>VAZ 2107</v>
      </c>
      <c r="F116" s="122"/>
      <c r="G116" s="122">
        <v>10</v>
      </c>
      <c r="H116" s="122"/>
      <c r="I116" s="122"/>
      <c r="J116" s="121">
        <v>10</v>
      </c>
    </row>
    <row r="117" spans="1:10" ht="14.25" customHeight="1">
      <c r="A117" s="121">
        <v>111</v>
      </c>
      <c r="B117" s="122" t="str">
        <f>VLOOKUP($A117,Startlist!$B:$H,2,FALSE)</f>
        <v>SU</v>
      </c>
      <c r="C117" s="123" t="str">
        <f>VLOOKUP($A117,Startlist!$B:$H,3,FALSE)</f>
        <v>Targo Raun</v>
      </c>
      <c r="D117" s="123" t="str">
        <f>VLOOKUP($A117,Startlist!$B:$H,4,FALSE)</f>
        <v>Kristjan Kaasik</v>
      </c>
      <c r="E117" s="123" t="str">
        <f>VLOOKUP($A117,Startlist!$B:$H,7,FALSE)</f>
        <v>VAZ 21063</v>
      </c>
      <c r="F117" s="122"/>
      <c r="G117" s="122"/>
      <c r="H117" s="122"/>
      <c r="I117" s="122"/>
      <c r="J117" s="121"/>
    </row>
    <row r="118" spans="1:10" ht="14.25" customHeight="1">
      <c r="A118" s="121">
        <v>112</v>
      </c>
      <c r="B118" s="122" t="str">
        <f>VLOOKUP($A118,Startlist!$B:$H,2,FALSE)</f>
        <v>MLL</v>
      </c>
      <c r="C118" s="123" t="str">
        <f>VLOOKUP($A118,Startlist!$B:$H,3,FALSE)</f>
        <v>Eliisa Elfenbein</v>
      </c>
      <c r="D118" s="123" t="str">
        <f>VLOOKUP($A118,Startlist!$B:$H,4,FALSE)</f>
        <v>Indrek Iva</v>
      </c>
      <c r="E118" s="123" t="str">
        <f>VLOOKUP($A118,Startlist!$B:$H,7,FALSE)</f>
        <v>VAZ 2101</v>
      </c>
      <c r="F118" s="122"/>
      <c r="G118" s="122"/>
      <c r="H118" s="122"/>
      <c r="I118" s="122">
        <v>10</v>
      </c>
      <c r="J118" s="121">
        <v>10</v>
      </c>
    </row>
  </sheetData>
  <sheetProtection/>
  <autoFilter ref="A6:J96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2" width="7.00390625" style="10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0" customWidth="1"/>
  </cols>
  <sheetData>
    <row r="1" spans="4:5" ht="15">
      <c r="D1" s="219"/>
      <c r="E1" s="219"/>
    </row>
    <row r="2" spans="4:5" ht="15.75">
      <c r="D2" s="218" t="str">
        <f>Startlist!$F2</f>
        <v>Kihelkonna rahvaralli 2019</v>
      </c>
      <c r="E2" s="218"/>
    </row>
    <row r="3" spans="4:5" ht="15">
      <c r="D3" s="219" t="str">
        <f>Startlist!$F3</f>
        <v>05-06.07.2019</v>
      </c>
      <c r="E3" s="219"/>
    </row>
    <row r="4" spans="4:5" ht="15">
      <c r="D4" s="219" t="str">
        <f>Startlist!$F7</f>
        <v>Kihelkonna</v>
      </c>
      <c r="E4" s="219"/>
    </row>
    <row r="6" spans="1:13" ht="15.75">
      <c r="A6" s="11" t="s">
        <v>2526</v>
      </c>
      <c r="M6" s="112"/>
    </row>
    <row r="7" spans="1:13" s="124" customFormat="1" ht="15.75">
      <c r="A7" s="135" t="s">
        <v>2520</v>
      </c>
      <c r="B7" s="136" t="s">
        <v>2511</v>
      </c>
      <c r="C7" s="137" t="s">
        <v>2512</v>
      </c>
      <c r="D7" s="138" t="s">
        <v>2513</v>
      </c>
      <c r="E7" s="137" t="s">
        <v>2515</v>
      </c>
      <c r="F7" s="137" t="s">
        <v>2525</v>
      </c>
      <c r="G7" s="139"/>
      <c r="M7" s="112"/>
    </row>
    <row r="8" spans="1:13" ht="15" customHeight="1" hidden="1">
      <c r="A8" s="8"/>
      <c r="B8" s="9"/>
      <c r="C8" s="7"/>
      <c r="D8" s="7"/>
      <c r="E8" s="7"/>
      <c r="F8" s="48"/>
      <c r="G8" s="49"/>
      <c r="M8" s="112"/>
    </row>
    <row r="9" spans="1:13" ht="15" customHeight="1">
      <c r="A9" s="110" t="s">
        <v>34</v>
      </c>
      <c r="B9" s="120" t="s">
        <v>2565</v>
      </c>
      <c r="C9" s="101" t="s">
        <v>2753</v>
      </c>
      <c r="D9" s="101" t="s">
        <v>2754</v>
      </c>
      <c r="E9" s="101" t="s">
        <v>2587</v>
      </c>
      <c r="F9" s="113" t="s">
        <v>1088</v>
      </c>
      <c r="G9" s="111" t="s">
        <v>466</v>
      </c>
      <c r="M9" s="112"/>
    </row>
    <row r="10" spans="1:13" ht="15" customHeight="1">
      <c r="A10" s="110" t="s">
        <v>467</v>
      </c>
      <c r="B10" s="120" t="s">
        <v>2553</v>
      </c>
      <c r="C10" s="101" t="s">
        <v>32</v>
      </c>
      <c r="D10" s="76" t="s">
        <v>33</v>
      </c>
      <c r="E10" s="76" t="s">
        <v>2725</v>
      </c>
      <c r="F10" s="113" t="s">
        <v>1088</v>
      </c>
      <c r="G10" s="111" t="s">
        <v>468</v>
      </c>
      <c r="M10" s="112"/>
    </row>
    <row r="11" spans="1:13" ht="15" customHeight="1">
      <c r="A11" s="110" t="s">
        <v>2490</v>
      </c>
      <c r="B11" s="120" t="s">
        <v>2558</v>
      </c>
      <c r="C11" s="101" t="s">
        <v>2741</v>
      </c>
      <c r="D11" s="76" t="s">
        <v>2742</v>
      </c>
      <c r="E11" s="76" t="s">
        <v>2585</v>
      </c>
      <c r="F11" s="113" t="s">
        <v>1952</v>
      </c>
      <c r="G11" s="111" t="s">
        <v>468</v>
      </c>
      <c r="M11" s="112"/>
    </row>
    <row r="12" spans="1:13" ht="15" customHeight="1">
      <c r="A12" s="110" t="s">
        <v>469</v>
      </c>
      <c r="B12" s="120" t="s">
        <v>2557</v>
      </c>
      <c r="C12" s="101" t="s">
        <v>2765</v>
      </c>
      <c r="D12" s="76" t="s">
        <v>0</v>
      </c>
      <c r="E12" s="76" t="s">
        <v>2697</v>
      </c>
      <c r="F12" s="113" t="s">
        <v>1661</v>
      </c>
      <c r="G12" s="111" t="s">
        <v>468</v>
      </c>
      <c r="M12" s="112"/>
    </row>
    <row r="13" spans="1:13" ht="15" customHeight="1">
      <c r="A13" s="110" t="s">
        <v>470</v>
      </c>
      <c r="B13" s="120" t="s">
        <v>2558</v>
      </c>
      <c r="C13" s="101" t="s">
        <v>18</v>
      </c>
      <c r="D13" s="76" t="s">
        <v>19</v>
      </c>
      <c r="E13" s="76" t="s">
        <v>2719</v>
      </c>
      <c r="F13" s="113" t="s">
        <v>1954</v>
      </c>
      <c r="G13" s="111" t="s">
        <v>471</v>
      </c>
      <c r="M13" s="112"/>
    </row>
    <row r="14" spans="1:13" ht="15" customHeight="1">
      <c r="A14" s="110" t="s">
        <v>472</v>
      </c>
      <c r="B14" s="120" t="s">
        <v>2557</v>
      </c>
      <c r="C14" s="101" t="s">
        <v>395</v>
      </c>
      <c r="D14" s="76" t="s">
        <v>396</v>
      </c>
      <c r="E14" s="76" t="s">
        <v>2585</v>
      </c>
      <c r="F14" s="113" t="s">
        <v>1088</v>
      </c>
      <c r="G14" s="111" t="s">
        <v>468</v>
      </c>
      <c r="M14" s="112"/>
    </row>
    <row r="15" spans="1:13" ht="15" customHeight="1">
      <c r="A15" s="110" t="s">
        <v>2498</v>
      </c>
      <c r="B15" s="120" t="s">
        <v>2553</v>
      </c>
      <c r="C15" s="101" t="s">
        <v>231</v>
      </c>
      <c r="D15" s="76" t="s">
        <v>232</v>
      </c>
      <c r="E15" s="76" t="s">
        <v>224</v>
      </c>
      <c r="F15" s="113" t="s">
        <v>2145</v>
      </c>
      <c r="G15" s="111" t="s">
        <v>473</v>
      </c>
      <c r="M15" s="112"/>
    </row>
    <row r="16" spans="1:13" ht="15" customHeight="1">
      <c r="A16" s="110" t="s">
        <v>474</v>
      </c>
      <c r="B16" s="120" t="s">
        <v>2558</v>
      </c>
      <c r="C16" s="101" t="s">
        <v>325</v>
      </c>
      <c r="D16" s="76" t="s">
        <v>326</v>
      </c>
      <c r="E16" s="76" t="s">
        <v>2585</v>
      </c>
      <c r="F16" s="113" t="s">
        <v>1085</v>
      </c>
      <c r="G16" s="111" t="s">
        <v>475</v>
      </c>
      <c r="M16" s="112"/>
    </row>
    <row r="17" spans="1:13" ht="15" customHeight="1">
      <c r="A17" s="110" t="s">
        <v>2595</v>
      </c>
      <c r="B17" s="120" t="s">
        <v>2560</v>
      </c>
      <c r="C17" s="101" t="s">
        <v>2722</v>
      </c>
      <c r="D17" s="76" t="s">
        <v>463</v>
      </c>
      <c r="E17" s="76" t="s">
        <v>2719</v>
      </c>
      <c r="F17" s="113" t="s">
        <v>1088</v>
      </c>
      <c r="G17" s="111" t="s">
        <v>475</v>
      </c>
      <c r="M17" s="112"/>
    </row>
    <row r="18" spans="1:13" ht="15" customHeight="1">
      <c r="A18" s="110" t="s">
        <v>476</v>
      </c>
      <c r="B18" s="120" t="s">
        <v>2565</v>
      </c>
      <c r="C18" s="101" t="s">
        <v>3</v>
      </c>
      <c r="D18" s="76" t="s">
        <v>4</v>
      </c>
      <c r="E18" s="76" t="s">
        <v>2587</v>
      </c>
      <c r="F18" s="113" t="s">
        <v>2130</v>
      </c>
      <c r="G18" s="111" t="s">
        <v>473</v>
      </c>
      <c r="M18" s="112"/>
    </row>
    <row r="19" spans="1:13" ht="15" customHeight="1">
      <c r="A19" s="110" t="s">
        <v>477</v>
      </c>
      <c r="B19" s="120" t="s">
        <v>2558</v>
      </c>
      <c r="C19" s="101" t="s">
        <v>339</v>
      </c>
      <c r="D19" s="76" t="s">
        <v>340</v>
      </c>
      <c r="E19" s="76" t="s">
        <v>341</v>
      </c>
      <c r="F19" s="113" t="s">
        <v>1672</v>
      </c>
      <c r="G19" s="111" t="s">
        <v>475</v>
      </c>
      <c r="M19" s="112"/>
    </row>
    <row r="20" spans="1:13" ht="15" customHeight="1">
      <c r="A20" s="110" t="s">
        <v>478</v>
      </c>
      <c r="B20" s="120" t="s">
        <v>2566</v>
      </c>
      <c r="C20" s="101" t="s">
        <v>2694</v>
      </c>
      <c r="D20" s="76" t="s">
        <v>2695</v>
      </c>
      <c r="E20" s="76" t="s">
        <v>2697</v>
      </c>
      <c r="F20" s="113" t="s">
        <v>1088</v>
      </c>
      <c r="G20" s="111" t="s">
        <v>475</v>
      </c>
      <c r="M20" s="112"/>
    </row>
    <row r="21" spans="1:13" ht="15" customHeight="1">
      <c r="A21" s="110" t="s">
        <v>479</v>
      </c>
      <c r="B21" s="120" t="s">
        <v>2553</v>
      </c>
      <c r="C21" s="101" t="s">
        <v>234</v>
      </c>
      <c r="D21" s="76" t="s">
        <v>235</v>
      </c>
      <c r="E21" s="76" t="s">
        <v>224</v>
      </c>
      <c r="F21" s="113" t="s">
        <v>1088</v>
      </c>
      <c r="G21" s="111" t="s">
        <v>480</v>
      </c>
      <c r="M21" s="112"/>
    </row>
    <row r="22" spans="1:13" ht="15" customHeight="1">
      <c r="A22" s="110" t="s">
        <v>481</v>
      </c>
      <c r="B22" s="120" t="s">
        <v>2565</v>
      </c>
      <c r="C22" s="101" t="s">
        <v>38</v>
      </c>
      <c r="D22" s="76" t="s">
        <v>39</v>
      </c>
      <c r="E22" s="76" t="s">
        <v>2587</v>
      </c>
      <c r="F22" s="113" t="s">
        <v>1674</v>
      </c>
      <c r="G22" s="111" t="s">
        <v>480</v>
      </c>
      <c r="M22" s="112"/>
    </row>
    <row r="23" spans="1:13" ht="15" customHeight="1">
      <c r="A23" s="110" t="s">
        <v>482</v>
      </c>
      <c r="B23" s="120" t="s">
        <v>2562</v>
      </c>
      <c r="C23" s="101" t="s">
        <v>440</v>
      </c>
      <c r="D23" s="76" t="s">
        <v>441</v>
      </c>
      <c r="E23" s="76" t="s">
        <v>2588</v>
      </c>
      <c r="F23" s="113" t="s">
        <v>2145</v>
      </c>
      <c r="G23" s="111" t="s">
        <v>480</v>
      </c>
      <c r="M23" s="112"/>
    </row>
    <row r="24" spans="1:13" ht="15" customHeight="1">
      <c r="A24" s="110" t="s">
        <v>483</v>
      </c>
      <c r="B24" s="120" t="s">
        <v>2566</v>
      </c>
      <c r="C24" s="101" t="s">
        <v>197</v>
      </c>
      <c r="D24" s="76" t="s">
        <v>198</v>
      </c>
      <c r="E24" s="76" t="s">
        <v>2697</v>
      </c>
      <c r="F24" s="113" t="s">
        <v>1675</v>
      </c>
      <c r="G24" s="111" t="s">
        <v>484</v>
      </c>
      <c r="M24" s="112"/>
    </row>
    <row r="25" spans="1:13" ht="15" customHeight="1">
      <c r="A25" s="110" t="s">
        <v>485</v>
      </c>
      <c r="B25" s="120" t="s">
        <v>2565</v>
      </c>
      <c r="C25" s="101" t="s">
        <v>24</v>
      </c>
      <c r="D25" s="76" t="s">
        <v>25</v>
      </c>
      <c r="E25" s="76" t="s">
        <v>2460</v>
      </c>
      <c r="F25" s="113" t="s">
        <v>1952</v>
      </c>
      <c r="G25" s="111" t="s">
        <v>484</v>
      </c>
      <c r="M25" s="112"/>
    </row>
    <row r="26" spans="1:13" ht="15" customHeight="1">
      <c r="A26" s="110" t="s">
        <v>486</v>
      </c>
      <c r="B26" s="120" t="s">
        <v>2558</v>
      </c>
      <c r="C26" s="101" t="s">
        <v>253</v>
      </c>
      <c r="D26" s="76" t="s">
        <v>254</v>
      </c>
      <c r="E26" s="76" t="s">
        <v>2719</v>
      </c>
      <c r="F26" s="113" t="s">
        <v>1952</v>
      </c>
      <c r="G26" s="111" t="s">
        <v>487</v>
      </c>
      <c r="M26" s="112"/>
    </row>
    <row r="27" spans="1:13" ht="15" customHeight="1">
      <c r="A27" s="110" t="s">
        <v>488</v>
      </c>
      <c r="B27" s="120" t="s">
        <v>2557</v>
      </c>
      <c r="C27" s="101" t="s">
        <v>415</v>
      </c>
      <c r="D27" s="76" t="s">
        <v>416</v>
      </c>
      <c r="E27" s="76" t="s">
        <v>204</v>
      </c>
      <c r="F27" s="113" t="s">
        <v>1953</v>
      </c>
      <c r="G27" s="111" t="s">
        <v>487</v>
      </c>
      <c r="M27" s="112"/>
    </row>
    <row r="28" spans="1:13" ht="15" customHeight="1">
      <c r="A28" s="110" t="s">
        <v>489</v>
      </c>
      <c r="B28" s="120" t="s">
        <v>2558</v>
      </c>
      <c r="C28" s="101" t="s">
        <v>301</v>
      </c>
      <c r="D28" s="76" t="s">
        <v>302</v>
      </c>
      <c r="E28" s="76" t="s">
        <v>303</v>
      </c>
      <c r="F28" s="113" t="s">
        <v>1954</v>
      </c>
      <c r="G28" s="111" t="s">
        <v>490</v>
      </c>
      <c r="M28" s="112"/>
    </row>
    <row r="29" spans="1:13" ht="15" customHeight="1">
      <c r="A29" s="110" t="s">
        <v>2152</v>
      </c>
      <c r="B29" s="120" t="s">
        <v>2558</v>
      </c>
      <c r="C29" s="101" t="s">
        <v>291</v>
      </c>
      <c r="D29" s="76" t="s">
        <v>292</v>
      </c>
      <c r="E29" s="76" t="s">
        <v>293</v>
      </c>
      <c r="F29" s="113" t="s">
        <v>1246</v>
      </c>
      <c r="G29" s="111" t="s">
        <v>2153</v>
      </c>
      <c r="M29" s="112"/>
    </row>
    <row r="30" spans="1:13" ht="15" customHeight="1">
      <c r="A30" s="110" t="s">
        <v>2594</v>
      </c>
      <c r="B30" s="120" t="s">
        <v>2558</v>
      </c>
      <c r="C30" s="101" t="s">
        <v>318</v>
      </c>
      <c r="D30" s="76" t="s">
        <v>319</v>
      </c>
      <c r="E30" s="76" t="s">
        <v>293</v>
      </c>
      <c r="F30" s="113" t="s">
        <v>1954</v>
      </c>
      <c r="G30" s="111" t="s">
        <v>490</v>
      </c>
      <c r="M30" s="112"/>
    </row>
    <row r="31" spans="1:13" ht="15" customHeight="1">
      <c r="A31" s="110" t="s">
        <v>163</v>
      </c>
      <c r="B31" s="120" t="s">
        <v>2558</v>
      </c>
      <c r="C31" s="101" t="s">
        <v>23</v>
      </c>
      <c r="D31" s="76" t="s">
        <v>307</v>
      </c>
      <c r="E31" s="76" t="s">
        <v>2567</v>
      </c>
      <c r="F31" s="113" t="s">
        <v>2140</v>
      </c>
      <c r="G31" s="111" t="s">
        <v>2154</v>
      </c>
      <c r="M31" s="112"/>
    </row>
    <row r="32" spans="1:13" ht="15" customHeight="1">
      <c r="A32" s="110" t="s">
        <v>2598</v>
      </c>
      <c r="B32" s="120" t="s">
        <v>2566</v>
      </c>
      <c r="C32" s="101" t="s">
        <v>2699</v>
      </c>
      <c r="D32" s="76" t="s">
        <v>194</v>
      </c>
      <c r="E32" s="76" t="s">
        <v>195</v>
      </c>
      <c r="F32" s="113" t="s">
        <v>2143</v>
      </c>
      <c r="G32" s="111" t="s">
        <v>2151</v>
      </c>
      <c r="M32" s="112"/>
    </row>
    <row r="33" spans="1:13" ht="15" customHeight="1">
      <c r="A33" s="110" t="s">
        <v>2502</v>
      </c>
      <c r="B33" s="120" t="s">
        <v>2558</v>
      </c>
      <c r="C33" s="101" t="s">
        <v>2758</v>
      </c>
      <c r="D33" s="76" t="s">
        <v>2759</v>
      </c>
      <c r="E33" s="76" t="s">
        <v>2567</v>
      </c>
      <c r="F33" s="113" t="s">
        <v>2145</v>
      </c>
      <c r="G33" s="111" t="s">
        <v>2151</v>
      </c>
      <c r="M33" s="112"/>
    </row>
    <row r="34" spans="1:13" ht="15" customHeight="1">
      <c r="A34" s="110" t="s">
        <v>162</v>
      </c>
      <c r="B34" s="120" t="s">
        <v>2557</v>
      </c>
      <c r="C34" s="101" t="s">
        <v>2454</v>
      </c>
      <c r="D34" s="76" t="s">
        <v>2455</v>
      </c>
      <c r="E34" s="76" t="s">
        <v>2442</v>
      </c>
      <c r="F34" s="113" t="s">
        <v>2148</v>
      </c>
      <c r="G34" s="111" t="s">
        <v>2154</v>
      </c>
      <c r="M34" s="112"/>
    </row>
    <row r="35" spans="1:13" ht="15" customHeight="1">
      <c r="A35" s="110" t="s">
        <v>1087</v>
      </c>
      <c r="B35" s="120" t="s">
        <v>2553</v>
      </c>
      <c r="C35" s="101" t="s">
        <v>250</v>
      </c>
      <c r="D35" s="76" t="s">
        <v>251</v>
      </c>
      <c r="E35" s="76" t="s">
        <v>2725</v>
      </c>
      <c r="F35" s="113" t="s">
        <v>1088</v>
      </c>
      <c r="G35" s="111" t="s">
        <v>1089</v>
      </c>
      <c r="M35" s="112"/>
    </row>
    <row r="36" spans="1:13" ht="15" customHeight="1">
      <c r="A36" s="110" t="s">
        <v>2155</v>
      </c>
      <c r="B36" s="120" t="s">
        <v>2558</v>
      </c>
      <c r="C36" s="101" t="s">
        <v>358</v>
      </c>
      <c r="D36" s="76" t="s">
        <v>359</v>
      </c>
      <c r="E36" s="76" t="s">
        <v>2586</v>
      </c>
      <c r="F36" s="113" t="s">
        <v>1088</v>
      </c>
      <c r="G36" s="111" t="s">
        <v>2156</v>
      </c>
      <c r="M36" s="112"/>
    </row>
    <row r="37" spans="1:13" ht="15" customHeight="1">
      <c r="A37" s="110" t="s">
        <v>2157</v>
      </c>
      <c r="B37" s="120" t="s">
        <v>2557</v>
      </c>
      <c r="C37" s="101" t="s">
        <v>381</v>
      </c>
      <c r="D37" s="76" t="s">
        <v>382</v>
      </c>
      <c r="E37" s="76" t="s">
        <v>2599</v>
      </c>
      <c r="F37" s="113" t="s">
        <v>1085</v>
      </c>
      <c r="G37" s="111" t="s">
        <v>1089</v>
      </c>
      <c r="M37" s="112"/>
    </row>
    <row r="38" spans="1:13" ht="15" customHeight="1">
      <c r="A38" s="110" t="s">
        <v>2158</v>
      </c>
      <c r="B38" s="120" t="s">
        <v>2565</v>
      </c>
      <c r="C38" s="101" t="s">
        <v>451</v>
      </c>
      <c r="D38" s="76" t="s">
        <v>452</v>
      </c>
      <c r="E38" s="76" t="s">
        <v>2588</v>
      </c>
      <c r="F38" s="113" t="s">
        <v>2150</v>
      </c>
      <c r="G38" s="111" t="s">
        <v>1089</v>
      </c>
      <c r="M38" s="112"/>
    </row>
    <row r="39" spans="1:13" ht="15" customHeight="1">
      <c r="A39" s="110" t="s">
        <v>491</v>
      </c>
      <c r="B39" s="120" t="s">
        <v>2558</v>
      </c>
      <c r="C39" s="101" t="s">
        <v>411</v>
      </c>
      <c r="D39" s="76" t="s">
        <v>412</v>
      </c>
      <c r="E39" s="76" t="s">
        <v>303</v>
      </c>
      <c r="F39" s="113" t="s">
        <v>2130</v>
      </c>
      <c r="G39" s="111" t="s">
        <v>1089</v>
      </c>
      <c r="M39" s="112"/>
    </row>
    <row r="40" spans="1:13" ht="15" customHeight="1">
      <c r="A40" s="110" t="s">
        <v>492</v>
      </c>
      <c r="B40" s="120" t="s">
        <v>2557</v>
      </c>
      <c r="C40" s="101" t="s">
        <v>332</v>
      </c>
      <c r="D40" s="76" t="s">
        <v>333</v>
      </c>
      <c r="E40" s="76" t="s">
        <v>2467</v>
      </c>
      <c r="F40" s="113" t="s">
        <v>1088</v>
      </c>
      <c r="G40" s="111" t="s">
        <v>1089</v>
      </c>
      <c r="M40" s="112"/>
    </row>
    <row r="41" spans="1:13" ht="15" customHeight="1">
      <c r="A41" s="110" t="s">
        <v>2584</v>
      </c>
      <c r="B41" s="120" t="s">
        <v>2566</v>
      </c>
      <c r="C41" s="101" t="s">
        <v>187</v>
      </c>
      <c r="D41" s="76" t="s">
        <v>188</v>
      </c>
      <c r="E41" s="76" t="s">
        <v>2585</v>
      </c>
      <c r="F41" s="113" t="s">
        <v>1088</v>
      </c>
      <c r="G41" s="111" t="s">
        <v>1089</v>
      </c>
      <c r="M41" s="112"/>
    </row>
    <row r="42" spans="1:13" ht="15" customHeight="1">
      <c r="A42" s="110" t="s">
        <v>1084</v>
      </c>
      <c r="B42" s="120" t="s">
        <v>2553</v>
      </c>
      <c r="C42" s="101" t="s">
        <v>2726</v>
      </c>
      <c r="D42" s="76" t="s">
        <v>2727</v>
      </c>
      <c r="E42" s="76" t="s">
        <v>237</v>
      </c>
      <c r="F42" s="113" t="s">
        <v>1085</v>
      </c>
      <c r="G42" s="111" t="s">
        <v>1086</v>
      </c>
      <c r="M42" s="112"/>
    </row>
    <row r="43" spans="1:13" ht="15" customHeight="1">
      <c r="A43" s="110"/>
      <c r="B43" s="120"/>
      <c r="C43" s="101"/>
      <c r="D43" s="76"/>
      <c r="E43" s="76"/>
      <c r="F43" s="113"/>
      <c r="G43" s="111"/>
      <c r="M43" s="112"/>
    </row>
    <row r="44" spans="1:7" ht="12.75">
      <c r="A44" s="110"/>
      <c r="B44" s="120"/>
      <c r="C44" s="101"/>
      <c r="D44" s="76"/>
      <c r="E44" s="76"/>
      <c r="F44" s="113"/>
      <c r="G44" s="111"/>
    </row>
    <row r="45" spans="1:7" ht="12.75">
      <c r="A45" s="110"/>
      <c r="B45" s="120"/>
      <c r="C45" s="101"/>
      <c r="D45" s="76"/>
      <c r="E45" s="76"/>
      <c r="F45" s="113"/>
      <c r="G45" s="111"/>
    </row>
    <row r="46" spans="1:7" ht="12.75">
      <c r="A46" s="110"/>
      <c r="B46" s="120"/>
      <c r="C46" s="101"/>
      <c r="D46" s="76"/>
      <c r="E46" s="76"/>
      <c r="F46" s="113"/>
      <c r="G46" s="111"/>
    </row>
    <row r="47" spans="1:7" ht="12.75">
      <c r="A47" s="110"/>
      <c r="B47" s="120"/>
      <c r="C47" s="101"/>
      <c r="D47" s="76"/>
      <c r="E47" s="76"/>
      <c r="F47" s="113"/>
      <c r="G47" s="111"/>
    </row>
    <row r="48" spans="1:7" ht="12.75">
      <c r="A48" s="110"/>
      <c r="B48" s="120"/>
      <c r="C48" s="101"/>
      <c r="D48" s="76"/>
      <c r="E48" s="76"/>
      <c r="F48" s="113"/>
      <c r="G48" s="111"/>
    </row>
    <row r="49" spans="1:7" ht="12.75">
      <c r="A49" s="110"/>
      <c r="B49" s="120"/>
      <c r="C49" s="101"/>
      <c r="D49" s="76"/>
      <c r="E49" s="76"/>
      <c r="F49" s="113"/>
      <c r="G49" s="111"/>
    </row>
    <row r="50" spans="1:7" ht="12.75">
      <c r="A50" s="110"/>
      <c r="B50" s="120"/>
      <c r="C50" s="101"/>
      <c r="D50" s="76"/>
      <c r="E50" s="76"/>
      <c r="F50" s="113"/>
      <c r="G50" s="111"/>
    </row>
    <row r="51" spans="1:7" ht="12.75">
      <c r="A51" s="110"/>
      <c r="B51" s="120"/>
      <c r="C51" s="101"/>
      <c r="D51" s="76"/>
      <c r="E51" s="76"/>
      <c r="F51" s="113"/>
      <c r="G51" s="111"/>
    </row>
    <row r="52" spans="1:7" ht="12.75">
      <c r="A52" s="110"/>
      <c r="B52" s="120"/>
      <c r="C52" s="101"/>
      <c r="D52" s="76"/>
      <c r="E52" s="76"/>
      <c r="F52" s="113"/>
      <c r="G52" s="111"/>
    </row>
    <row r="53" spans="1:7" ht="12.75">
      <c r="A53" s="110"/>
      <c r="B53" s="120"/>
      <c r="C53" s="101"/>
      <c r="D53" s="76"/>
      <c r="E53" s="76"/>
      <c r="F53" s="113"/>
      <c r="G53" s="111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3" customWidth="1"/>
    <col min="2" max="2" width="4.421875" style="13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6" bestFit="1" customWidth="1"/>
    <col min="9" max="9" width="9.57421875" style="13" customWidth="1"/>
  </cols>
  <sheetData>
    <row r="1" ht="15">
      <c r="F1" s="20"/>
    </row>
    <row r="2" ht="15.75">
      <c r="F2" s="1" t="str">
        <f>Startlist!$F2</f>
        <v>Kihelkonna rahvaralli 2019</v>
      </c>
    </row>
    <row r="3" ht="15">
      <c r="F3" s="20" t="str">
        <f>Startlist!$F3</f>
        <v>05-06.07.2019</v>
      </c>
    </row>
    <row r="4" spans="6:8" ht="15">
      <c r="F4" s="20" t="str">
        <f>Startlist!$F7</f>
        <v>Kihelkonna</v>
      </c>
      <c r="H4" s="15"/>
    </row>
    <row r="5" spans="1:9" ht="15.75">
      <c r="A5" s="11" t="s">
        <v>2508</v>
      </c>
      <c r="F5" s="1"/>
      <c r="H5" s="15"/>
      <c r="I5" s="18"/>
    </row>
    <row r="6" spans="1:9" ht="15">
      <c r="A6" s="64"/>
      <c r="B6"/>
      <c r="C6"/>
      <c r="H6" s="173"/>
      <c r="I6" s="168" t="s">
        <v>493</v>
      </c>
    </row>
    <row r="7" spans="1:11" ht="12.75">
      <c r="A7" s="174"/>
      <c r="B7" s="174"/>
      <c r="C7" s="174"/>
      <c r="D7" s="174"/>
      <c r="E7" s="174"/>
      <c r="F7" s="174"/>
      <c r="G7" s="174"/>
      <c r="H7" s="174"/>
      <c r="I7" s="174"/>
      <c r="J7" s="162"/>
      <c r="K7" s="162"/>
    </row>
    <row r="8" spans="1:9" ht="15" customHeight="1">
      <c r="A8" s="14" t="s">
        <v>2543</v>
      </c>
      <c r="B8" s="175" t="s">
        <v>494</v>
      </c>
      <c r="C8" s="175" t="s">
        <v>2553</v>
      </c>
      <c r="D8" s="175" t="s">
        <v>2724</v>
      </c>
      <c r="E8" s="175" t="s">
        <v>2445</v>
      </c>
      <c r="F8" s="175" t="s">
        <v>2545</v>
      </c>
      <c r="G8" s="175" t="s">
        <v>2698</v>
      </c>
      <c r="H8" s="175" t="s">
        <v>229</v>
      </c>
      <c r="I8" s="169" t="s">
        <v>1386</v>
      </c>
    </row>
    <row r="9" spans="1:9" ht="15" customHeight="1">
      <c r="A9" s="19" t="s">
        <v>2546</v>
      </c>
      <c r="B9" s="163" t="s">
        <v>495</v>
      </c>
      <c r="C9" s="163" t="s">
        <v>2553</v>
      </c>
      <c r="D9" s="163" t="s">
        <v>222</v>
      </c>
      <c r="E9" s="163" t="s">
        <v>223</v>
      </c>
      <c r="F9" s="163" t="s">
        <v>2545</v>
      </c>
      <c r="G9" s="163" t="s">
        <v>2698</v>
      </c>
      <c r="H9" s="163" t="s">
        <v>224</v>
      </c>
      <c r="I9" s="170" t="s">
        <v>1391</v>
      </c>
    </row>
    <row r="10" spans="1:9" ht="15" customHeight="1">
      <c r="A10" s="19" t="s">
        <v>2547</v>
      </c>
      <c r="B10" s="163" t="s">
        <v>2505</v>
      </c>
      <c r="C10" s="163" t="s">
        <v>2553</v>
      </c>
      <c r="D10" s="163" t="s">
        <v>226</v>
      </c>
      <c r="E10" s="163" t="s">
        <v>227</v>
      </c>
      <c r="F10" s="163" t="s">
        <v>2545</v>
      </c>
      <c r="G10" s="163" t="s">
        <v>2698</v>
      </c>
      <c r="H10" s="163" t="s">
        <v>2725</v>
      </c>
      <c r="I10" s="170" t="s">
        <v>1395</v>
      </c>
    </row>
    <row r="11" spans="1:9" ht="15" customHeight="1">
      <c r="A11" s="19" t="s">
        <v>2548</v>
      </c>
      <c r="B11" s="163" t="s">
        <v>496</v>
      </c>
      <c r="C11" s="163" t="s">
        <v>2553</v>
      </c>
      <c r="D11" s="163" t="s">
        <v>245</v>
      </c>
      <c r="E11" s="163" t="s">
        <v>246</v>
      </c>
      <c r="F11" s="163" t="s">
        <v>2545</v>
      </c>
      <c r="G11" s="163" t="s">
        <v>2549</v>
      </c>
      <c r="H11" s="163" t="s">
        <v>247</v>
      </c>
      <c r="I11" s="170" t="s">
        <v>1398</v>
      </c>
    </row>
    <row r="12" spans="1:9" ht="15" customHeight="1">
      <c r="A12" s="19" t="s">
        <v>2550</v>
      </c>
      <c r="B12" s="163" t="s">
        <v>497</v>
      </c>
      <c r="C12" s="163" t="s">
        <v>2553</v>
      </c>
      <c r="D12" s="163" t="s">
        <v>2729</v>
      </c>
      <c r="E12" s="163" t="s">
        <v>239</v>
      </c>
      <c r="F12" s="163" t="s">
        <v>2545</v>
      </c>
      <c r="G12" s="163" t="s">
        <v>2549</v>
      </c>
      <c r="H12" s="163" t="s">
        <v>229</v>
      </c>
      <c r="I12" s="170" t="s">
        <v>1402</v>
      </c>
    </row>
    <row r="13" spans="1:9" ht="15" customHeight="1">
      <c r="A13" s="19" t="s">
        <v>2551</v>
      </c>
      <c r="B13" s="163" t="s">
        <v>498</v>
      </c>
      <c r="C13" s="163" t="s">
        <v>2553</v>
      </c>
      <c r="D13" s="163" t="s">
        <v>2762</v>
      </c>
      <c r="E13" s="163" t="s">
        <v>2763</v>
      </c>
      <c r="F13" s="163" t="s">
        <v>2545</v>
      </c>
      <c r="G13" s="163" t="s">
        <v>2693</v>
      </c>
      <c r="H13" s="163" t="s">
        <v>2764</v>
      </c>
      <c r="I13" s="170" t="s">
        <v>980</v>
      </c>
    </row>
    <row r="14" spans="1:9" ht="15" customHeight="1">
      <c r="A14" s="19" t="s">
        <v>2552</v>
      </c>
      <c r="B14" s="163" t="s">
        <v>499</v>
      </c>
      <c r="C14" s="163" t="s">
        <v>2553</v>
      </c>
      <c r="D14" s="163" t="s">
        <v>369</v>
      </c>
      <c r="E14" s="163" t="s">
        <v>370</v>
      </c>
      <c r="F14" s="163" t="s">
        <v>2545</v>
      </c>
      <c r="G14" s="163" t="s">
        <v>2698</v>
      </c>
      <c r="H14" s="163" t="s">
        <v>2764</v>
      </c>
      <c r="I14" s="170" t="s">
        <v>465</v>
      </c>
    </row>
    <row r="15" spans="1:9" ht="15" customHeight="1">
      <c r="A15" s="19" t="s">
        <v>2554</v>
      </c>
      <c r="B15" s="163" t="s">
        <v>164</v>
      </c>
      <c r="C15" s="163" t="s">
        <v>2558</v>
      </c>
      <c r="D15" s="163" t="s">
        <v>2450</v>
      </c>
      <c r="E15" s="163" t="s">
        <v>20</v>
      </c>
      <c r="F15" s="163" t="s">
        <v>2545</v>
      </c>
      <c r="G15" s="163"/>
      <c r="H15" s="163" t="s">
        <v>2589</v>
      </c>
      <c r="I15" s="170" t="s">
        <v>1415</v>
      </c>
    </row>
    <row r="16" spans="1:9" ht="15" customHeight="1">
      <c r="A16" s="19" t="s">
        <v>2555</v>
      </c>
      <c r="B16" s="163" t="s">
        <v>500</v>
      </c>
      <c r="C16" s="163" t="s">
        <v>2558</v>
      </c>
      <c r="D16" s="163" t="s">
        <v>2739</v>
      </c>
      <c r="E16" s="163" t="s">
        <v>2740</v>
      </c>
      <c r="F16" s="163" t="s">
        <v>2545</v>
      </c>
      <c r="G16" s="163" t="s">
        <v>2698</v>
      </c>
      <c r="H16" s="163" t="s">
        <v>2559</v>
      </c>
      <c r="I16" s="170" t="s">
        <v>1679</v>
      </c>
    </row>
    <row r="17" spans="1:9" ht="15" customHeight="1">
      <c r="A17" s="19" t="s">
        <v>2556</v>
      </c>
      <c r="B17" s="163" t="s">
        <v>159</v>
      </c>
      <c r="C17" s="163" t="s">
        <v>2558</v>
      </c>
      <c r="D17" s="163" t="s">
        <v>2730</v>
      </c>
      <c r="E17" s="163" t="s">
        <v>2731</v>
      </c>
      <c r="F17" s="163" t="s">
        <v>2545</v>
      </c>
      <c r="G17" s="163" t="s">
        <v>2732</v>
      </c>
      <c r="H17" s="163" t="s">
        <v>2567</v>
      </c>
      <c r="I17" s="170" t="s">
        <v>1686</v>
      </c>
    </row>
    <row r="18" spans="1:9" ht="15" customHeight="1">
      <c r="A18" s="165"/>
      <c r="B18" s="146"/>
      <c r="C18" s="146"/>
      <c r="D18" s="146"/>
      <c r="E18" s="146"/>
      <c r="F18" s="146"/>
      <c r="G18" s="146"/>
      <c r="H18" s="146"/>
      <c r="I18" s="171"/>
    </row>
    <row r="19" spans="1:10" s="3" customFormat="1" ht="15" customHeight="1">
      <c r="A19" s="165"/>
      <c r="B19" s="146"/>
      <c r="C19" s="146"/>
      <c r="D19" s="146"/>
      <c r="E19" s="146"/>
      <c r="F19" s="146"/>
      <c r="G19" s="146"/>
      <c r="H19" s="173"/>
      <c r="I19" s="168" t="s">
        <v>501</v>
      </c>
      <c r="J19"/>
    </row>
    <row r="20" spans="1:10" s="17" customFormat="1" ht="15" customHeight="1">
      <c r="A20" s="176" t="s">
        <v>2543</v>
      </c>
      <c r="B20" s="177" t="s">
        <v>494</v>
      </c>
      <c r="C20" s="177" t="s">
        <v>2553</v>
      </c>
      <c r="D20" s="177" t="s">
        <v>2724</v>
      </c>
      <c r="E20" s="177" t="s">
        <v>2445</v>
      </c>
      <c r="F20" s="177" t="s">
        <v>2545</v>
      </c>
      <c r="G20" s="177" t="s">
        <v>2698</v>
      </c>
      <c r="H20" s="177" t="s">
        <v>229</v>
      </c>
      <c r="I20" s="176" t="s">
        <v>1386</v>
      </c>
      <c r="J20"/>
    </row>
    <row r="21" spans="1:10" s="17" customFormat="1" ht="15" customHeight="1">
      <c r="A21" s="166" t="s">
        <v>2546</v>
      </c>
      <c r="B21" s="167" t="s">
        <v>495</v>
      </c>
      <c r="C21" s="167" t="s">
        <v>2553</v>
      </c>
      <c r="D21" s="167" t="s">
        <v>222</v>
      </c>
      <c r="E21" s="167" t="s">
        <v>223</v>
      </c>
      <c r="F21" s="167" t="s">
        <v>2545</v>
      </c>
      <c r="G21" s="167" t="s">
        <v>2698</v>
      </c>
      <c r="H21" s="167" t="s">
        <v>224</v>
      </c>
      <c r="I21" s="172" t="s">
        <v>1391</v>
      </c>
      <c r="J21"/>
    </row>
    <row r="22" spans="1:9" ht="15" customHeight="1">
      <c r="A22" s="166" t="s">
        <v>2547</v>
      </c>
      <c r="B22" s="167" t="s">
        <v>2505</v>
      </c>
      <c r="C22" s="167" t="s">
        <v>2553</v>
      </c>
      <c r="D22" s="167" t="s">
        <v>226</v>
      </c>
      <c r="E22" s="167" t="s">
        <v>227</v>
      </c>
      <c r="F22" s="167" t="s">
        <v>2545</v>
      </c>
      <c r="G22" s="167" t="s">
        <v>2698</v>
      </c>
      <c r="H22" s="167" t="s">
        <v>2725</v>
      </c>
      <c r="I22" s="172" t="s">
        <v>1395</v>
      </c>
    </row>
    <row r="23" spans="1:9" ht="15" customHeight="1">
      <c r="A23" s="165"/>
      <c r="B23" s="146"/>
      <c r="C23" s="146"/>
      <c r="D23" s="146"/>
      <c r="E23" s="146"/>
      <c r="F23" s="146"/>
      <c r="G23" s="146"/>
      <c r="H23" s="146"/>
      <c r="I23" s="171"/>
    </row>
    <row r="24" spans="1:10" s="3" customFormat="1" ht="15" customHeight="1">
      <c r="A24" s="165"/>
      <c r="B24" s="146"/>
      <c r="C24" s="146"/>
      <c r="D24" s="146"/>
      <c r="E24" s="146"/>
      <c r="F24" s="146"/>
      <c r="G24" s="146"/>
      <c r="H24" s="173"/>
      <c r="I24" s="168" t="s">
        <v>502</v>
      </c>
      <c r="J24"/>
    </row>
    <row r="25" spans="1:10" s="17" customFormat="1" ht="15" customHeight="1">
      <c r="A25" s="176" t="s">
        <v>2543</v>
      </c>
      <c r="B25" s="177" t="s">
        <v>164</v>
      </c>
      <c r="C25" s="177" t="s">
        <v>2558</v>
      </c>
      <c r="D25" s="177" t="s">
        <v>2450</v>
      </c>
      <c r="E25" s="177" t="s">
        <v>20</v>
      </c>
      <c r="F25" s="177" t="s">
        <v>2545</v>
      </c>
      <c r="G25" s="177"/>
      <c r="H25" s="177" t="s">
        <v>2589</v>
      </c>
      <c r="I25" s="176" t="s">
        <v>1413</v>
      </c>
      <c r="J25"/>
    </row>
    <row r="26" spans="1:10" s="17" customFormat="1" ht="15" customHeight="1">
      <c r="A26" s="166" t="s">
        <v>2546</v>
      </c>
      <c r="B26" s="167" t="s">
        <v>500</v>
      </c>
      <c r="C26" s="167" t="s">
        <v>2558</v>
      </c>
      <c r="D26" s="167" t="s">
        <v>2739</v>
      </c>
      <c r="E26" s="167" t="s">
        <v>2740</v>
      </c>
      <c r="F26" s="167" t="s">
        <v>2545</v>
      </c>
      <c r="G26" s="167" t="s">
        <v>2698</v>
      </c>
      <c r="H26" s="167" t="s">
        <v>2559</v>
      </c>
      <c r="I26" s="172" t="s">
        <v>503</v>
      </c>
      <c r="J26"/>
    </row>
    <row r="27" spans="1:9" ht="15" customHeight="1">
      <c r="A27" s="166" t="s">
        <v>2547</v>
      </c>
      <c r="B27" s="167" t="s">
        <v>159</v>
      </c>
      <c r="C27" s="167" t="s">
        <v>2558</v>
      </c>
      <c r="D27" s="167" t="s">
        <v>2730</v>
      </c>
      <c r="E27" s="167" t="s">
        <v>2731</v>
      </c>
      <c r="F27" s="167" t="s">
        <v>2545</v>
      </c>
      <c r="G27" s="167" t="s">
        <v>2732</v>
      </c>
      <c r="H27" s="167" t="s">
        <v>2567</v>
      </c>
      <c r="I27" s="172" t="s">
        <v>504</v>
      </c>
    </row>
    <row r="28" spans="1:9" ht="15" customHeight="1">
      <c r="A28" s="165"/>
      <c r="B28" s="146"/>
      <c r="C28" s="146"/>
      <c r="D28" s="146"/>
      <c r="E28" s="146"/>
      <c r="F28" s="146"/>
      <c r="G28" s="146"/>
      <c r="H28" s="146"/>
      <c r="I28" s="171"/>
    </row>
    <row r="29" spans="1:10" s="3" customFormat="1" ht="15" customHeight="1">
      <c r="A29" s="165"/>
      <c r="B29" s="146"/>
      <c r="C29" s="146"/>
      <c r="D29" s="146"/>
      <c r="E29" s="146"/>
      <c r="F29" s="146"/>
      <c r="G29" s="146"/>
      <c r="H29" s="173"/>
      <c r="I29" s="168" t="s">
        <v>505</v>
      </c>
      <c r="J29"/>
    </row>
    <row r="30" spans="1:10" s="17" customFormat="1" ht="15" customHeight="1">
      <c r="A30" s="176" t="s">
        <v>2543</v>
      </c>
      <c r="B30" s="177" t="s">
        <v>506</v>
      </c>
      <c r="C30" s="177" t="s">
        <v>2557</v>
      </c>
      <c r="D30" s="177" t="s">
        <v>31</v>
      </c>
      <c r="E30" s="177" t="s">
        <v>2461</v>
      </c>
      <c r="F30" s="177" t="s">
        <v>2545</v>
      </c>
      <c r="G30" s="177" t="s">
        <v>2698</v>
      </c>
      <c r="H30" s="177" t="s">
        <v>2697</v>
      </c>
      <c r="I30" s="176" t="s">
        <v>1705</v>
      </c>
      <c r="J30"/>
    </row>
    <row r="31" spans="1:10" s="17" customFormat="1" ht="15" customHeight="1">
      <c r="A31" s="166" t="s">
        <v>2546</v>
      </c>
      <c r="B31" s="167" t="s">
        <v>507</v>
      </c>
      <c r="C31" s="167" t="s">
        <v>2557</v>
      </c>
      <c r="D31" s="167" t="s">
        <v>2761</v>
      </c>
      <c r="E31" s="167" t="s">
        <v>297</v>
      </c>
      <c r="F31" s="167" t="s">
        <v>2545</v>
      </c>
      <c r="G31" s="167" t="s">
        <v>2711</v>
      </c>
      <c r="H31" s="167" t="s">
        <v>2697</v>
      </c>
      <c r="I31" s="172" t="s">
        <v>508</v>
      </c>
      <c r="J31"/>
    </row>
    <row r="32" spans="1:9" ht="15" customHeight="1">
      <c r="A32" s="166" t="s">
        <v>2547</v>
      </c>
      <c r="B32" s="167" t="s">
        <v>160</v>
      </c>
      <c r="C32" s="167" t="s">
        <v>2557</v>
      </c>
      <c r="D32" s="167" t="s">
        <v>2743</v>
      </c>
      <c r="E32" s="167" t="s">
        <v>2744</v>
      </c>
      <c r="F32" s="167" t="s">
        <v>2545</v>
      </c>
      <c r="G32" s="167" t="s">
        <v>2745</v>
      </c>
      <c r="H32" s="167" t="s">
        <v>2697</v>
      </c>
      <c r="I32" s="172" t="s">
        <v>509</v>
      </c>
    </row>
    <row r="33" spans="1:9" ht="15" customHeight="1">
      <c r="A33" s="165"/>
      <c r="B33" s="146"/>
      <c r="C33" s="146"/>
      <c r="D33" s="146"/>
      <c r="E33" s="146"/>
      <c r="F33" s="146"/>
      <c r="G33" s="146"/>
      <c r="H33" s="146"/>
      <c r="I33" s="171"/>
    </row>
    <row r="34" spans="1:10" s="3" customFormat="1" ht="15" customHeight="1">
      <c r="A34" s="165"/>
      <c r="B34" s="146"/>
      <c r="C34" s="146"/>
      <c r="D34" s="146"/>
      <c r="E34" s="146"/>
      <c r="F34" s="146"/>
      <c r="G34" s="146"/>
      <c r="H34" s="173"/>
      <c r="I34" s="168" t="s">
        <v>510</v>
      </c>
      <c r="J34"/>
    </row>
    <row r="35" spans="1:10" s="17" customFormat="1" ht="15" customHeight="1">
      <c r="A35" s="176" t="s">
        <v>2543</v>
      </c>
      <c r="B35" s="177" t="s">
        <v>511</v>
      </c>
      <c r="C35" s="177" t="s">
        <v>2564</v>
      </c>
      <c r="D35" s="177" t="s">
        <v>2451</v>
      </c>
      <c r="E35" s="177" t="s">
        <v>2452</v>
      </c>
      <c r="F35" s="177" t="s">
        <v>2545</v>
      </c>
      <c r="G35" s="177" t="s">
        <v>2453</v>
      </c>
      <c r="H35" s="177" t="s">
        <v>2738</v>
      </c>
      <c r="I35" s="176" t="s">
        <v>1804</v>
      </c>
      <c r="J35"/>
    </row>
    <row r="36" spans="1:10" s="17" customFormat="1" ht="15" customHeight="1">
      <c r="A36" s="166" t="s">
        <v>2546</v>
      </c>
      <c r="B36" s="167" t="s">
        <v>512</v>
      </c>
      <c r="C36" s="167" t="s">
        <v>2564</v>
      </c>
      <c r="D36" s="167" t="s">
        <v>11</v>
      </c>
      <c r="E36" s="167" t="s">
        <v>12</v>
      </c>
      <c r="F36" s="167" t="s">
        <v>2545</v>
      </c>
      <c r="G36" s="167" t="s">
        <v>2698</v>
      </c>
      <c r="H36" s="167" t="s">
        <v>13</v>
      </c>
      <c r="I36" s="172" t="s">
        <v>513</v>
      </c>
      <c r="J36"/>
    </row>
    <row r="37" spans="1:9" ht="15" customHeight="1">
      <c r="A37" s="166" t="s">
        <v>2547</v>
      </c>
      <c r="B37" s="167" t="s">
        <v>514</v>
      </c>
      <c r="C37" s="167" t="s">
        <v>2564</v>
      </c>
      <c r="D37" s="167" t="s">
        <v>16</v>
      </c>
      <c r="E37" s="167" t="s">
        <v>17</v>
      </c>
      <c r="F37" s="167" t="s">
        <v>2545</v>
      </c>
      <c r="G37" s="167" t="s">
        <v>2698</v>
      </c>
      <c r="H37" s="167" t="s">
        <v>13</v>
      </c>
      <c r="I37" s="172" t="s">
        <v>515</v>
      </c>
    </row>
    <row r="38" spans="1:9" ht="15" customHeight="1">
      <c r="A38" s="165"/>
      <c r="B38" s="146"/>
      <c r="C38" s="146"/>
      <c r="D38" s="146"/>
      <c r="E38" s="146"/>
      <c r="F38" s="146"/>
      <c r="G38" s="146"/>
      <c r="H38" s="146"/>
      <c r="I38" s="171"/>
    </row>
    <row r="39" spans="1:10" s="3" customFormat="1" ht="15" customHeight="1">
      <c r="A39" s="165"/>
      <c r="B39" s="146"/>
      <c r="C39" s="146"/>
      <c r="D39" s="146"/>
      <c r="E39" s="146"/>
      <c r="F39" s="146"/>
      <c r="G39" s="146"/>
      <c r="H39" s="164"/>
      <c r="I39" s="171" t="s">
        <v>161</v>
      </c>
      <c r="J39"/>
    </row>
    <row r="40" spans="1:10" s="17" customFormat="1" ht="15" customHeight="1">
      <c r="A40" s="176" t="s">
        <v>2543</v>
      </c>
      <c r="B40" s="177" t="s">
        <v>2596</v>
      </c>
      <c r="C40" s="177" t="s">
        <v>2560</v>
      </c>
      <c r="D40" s="177" t="s">
        <v>2717</v>
      </c>
      <c r="E40" s="177" t="s">
        <v>2718</v>
      </c>
      <c r="F40" s="177" t="s">
        <v>2545</v>
      </c>
      <c r="G40" s="177" t="s">
        <v>2709</v>
      </c>
      <c r="H40" s="177" t="s">
        <v>2719</v>
      </c>
      <c r="I40" s="176" t="s">
        <v>1790</v>
      </c>
      <c r="J40"/>
    </row>
    <row r="41" spans="1:10" s="17" customFormat="1" ht="15" customHeight="1">
      <c r="A41" s="166" t="s">
        <v>2546</v>
      </c>
      <c r="B41" s="167" t="s">
        <v>158</v>
      </c>
      <c r="C41" s="167" t="s">
        <v>2560</v>
      </c>
      <c r="D41" s="167" t="s">
        <v>2720</v>
      </c>
      <c r="E41" s="167" t="s">
        <v>2721</v>
      </c>
      <c r="F41" s="167" t="s">
        <v>2545</v>
      </c>
      <c r="G41" s="167" t="s">
        <v>2677</v>
      </c>
      <c r="H41" s="167" t="s">
        <v>2444</v>
      </c>
      <c r="I41" s="172" t="s">
        <v>516</v>
      </c>
      <c r="J41"/>
    </row>
    <row r="42" spans="1:9" ht="15" customHeight="1">
      <c r="A42" s="166" t="s">
        <v>2547</v>
      </c>
      <c r="B42" s="167" t="s">
        <v>157</v>
      </c>
      <c r="C42" s="167" t="s">
        <v>2560</v>
      </c>
      <c r="D42" s="167" t="s">
        <v>2715</v>
      </c>
      <c r="E42" s="167" t="s">
        <v>2716</v>
      </c>
      <c r="F42" s="167" t="s">
        <v>2545</v>
      </c>
      <c r="G42" s="167" t="s">
        <v>2549</v>
      </c>
      <c r="H42" s="167" t="s">
        <v>217</v>
      </c>
      <c r="I42" s="172" t="s">
        <v>517</v>
      </c>
    </row>
    <row r="43" spans="1:9" ht="15" customHeight="1">
      <c r="A43" s="165"/>
      <c r="B43" s="146"/>
      <c r="C43" s="146"/>
      <c r="D43" s="146"/>
      <c r="E43" s="146"/>
      <c r="F43" s="146"/>
      <c r="G43" s="146"/>
      <c r="H43" s="146"/>
      <c r="I43" s="171"/>
    </row>
    <row r="44" spans="1:10" s="3" customFormat="1" ht="15" customHeight="1">
      <c r="A44" s="165"/>
      <c r="B44" s="146"/>
      <c r="C44" s="146"/>
      <c r="D44" s="146"/>
      <c r="E44" s="146"/>
      <c r="F44" s="146"/>
      <c r="G44" s="146"/>
      <c r="H44" s="146"/>
      <c r="I44" s="171" t="s">
        <v>518</v>
      </c>
      <c r="J44"/>
    </row>
    <row r="45" spans="1:10" s="17" customFormat="1" ht="15" customHeight="1">
      <c r="A45" s="176" t="s">
        <v>2543</v>
      </c>
      <c r="B45" s="177" t="s">
        <v>165</v>
      </c>
      <c r="C45" s="177" t="s">
        <v>2566</v>
      </c>
      <c r="D45" s="177" t="s">
        <v>2706</v>
      </c>
      <c r="E45" s="177" t="s">
        <v>214</v>
      </c>
      <c r="F45" s="177" t="s">
        <v>2545</v>
      </c>
      <c r="G45" s="177" t="s">
        <v>2705</v>
      </c>
      <c r="H45" s="177" t="s">
        <v>2702</v>
      </c>
      <c r="I45" s="176" t="s">
        <v>1779</v>
      </c>
      <c r="J45"/>
    </row>
    <row r="46" spans="1:10" s="17" customFormat="1" ht="15" customHeight="1">
      <c r="A46" s="166" t="s">
        <v>2546</v>
      </c>
      <c r="B46" s="167" t="s">
        <v>2506</v>
      </c>
      <c r="C46" s="167" t="s">
        <v>2566</v>
      </c>
      <c r="D46" s="167" t="s">
        <v>2707</v>
      </c>
      <c r="E46" s="167" t="s">
        <v>2708</v>
      </c>
      <c r="F46" s="167" t="s">
        <v>2545</v>
      </c>
      <c r="G46" s="167" t="s">
        <v>2709</v>
      </c>
      <c r="H46" s="167" t="s">
        <v>2697</v>
      </c>
      <c r="I46" s="172" t="s">
        <v>519</v>
      </c>
      <c r="J46"/>
    </row>
    <row r="47" spans="1:9" ht="15" customHeight="1">
      <c r="A47" s="166" t="s">
        <v>2547</v>
      </c>
      <c r="B47" s="167" t="s">
        <v>2597</v>
      </c>
      <c r="C47" s="167" t="s">
        <v>2566</v>
      </c>
      <c r="D47" s="167" t="s">
        <v>210</v>
      </c>
      <c r="E47" s="167" t="s">
        <v>211</v>
      </c>
      <c r="F47" s="167" t="s">
        <v>2545</v>
      </c>
      <c r="G47" s="167" t="s">
        <v>2698</v>
      </c>
      <c r="H47" s="167" t="s">
        <v>2697</v>
      </c>
      <c r="I47" s="172" t="s">
        <v>520</v>
      </c>
    </row>
    <row r="48" spans="1:9" ht="15" customHeight="1">
      <c r="A48" s="165"/>
      <c r="B48" s="146"/>
      <c r="C48" s="146"/>
      <c r="D48" s="146"/>
      <c r="E48" s="146"/>
      <c r="F48" s="146"/>
      <c r="G48" s="146"/>
      <c r="H48" s="146"/>
      <c r="I48" s="171"/>
    </row>
    <row r="49" spans="1:10" s="3" customFormat="1" ht="15" customHeight="1">
      <c r="A49" s="165"/>
      <c r="B49" s="178"/>
      <c r="C49" s="178"/>
      <c r="D49" s="178"/>
      <c r="E49" s="178"/>
      <c r="F49" s="178"/>
      <c r="G49" s="178"/>
      <c r="H49" s="178"/>
      <c r="I49" s="179" t="s">
        <v>521</v>
      </c>
      <c r="J49"/>
    </row>
    <row r="50" spans="1:10" s="17" customFormat="1" ht="15" customHeight="1">
      <c r="A50" s="176" t="s">
        <v>2543</v>
      </c>
      <c r="B50" s="177" t="s">
        <v>522</v>
      </c>
      <c r="C50" s="177" t="s">
        <v>2565</v>
      </c>
      <c r="D50" s="177" t="s">
        <v>283</v>
      </c>
      <c r="E50" s="177" t="s">
        <v>284</v>
      </c>
      <c r="F50" s="177" t="s">
        <v>2545</v>
      </c>
      <c r="G50" s="177" t="s">
        <v>2755</v>
      </c>
      <c r="H50" s="177" t="s">
        <v>285</v>
      </c>
      <c r="I50" s="176" t="s">
        <v>1814</v>
      </c>
      <c r="J50"/>
    </row>
    <row r="51" spans="1:10" s="17" customFormat="1" ht="15" customHeight="1">
      <c r="A51" s="166" t="s">
        <v>2546</v>
      </c>
      <c r="B51" s="167" t="s">
        <v>523</v>
      </c>
      <c r="C51" s="167" t="s">
        <v>2565</v>
      </c>
      <c r="D51" s="167" t="s">
        <v>315</v>
      </c>
      <c r="E51" s="167" t="s">
        <v>316</v>
      </c>
      <c r="F51" s="167" t="s">
        <v>2545</v>
      </c>
      <c r="G51" s="167" t="s">
        <v>2755</v>
      </c>
      <c r="H51" s="167" t="s">
        <v>2587</v>
      </c>
      <c r="I51" s="172" t="s">
        <v>524</v>
      </c>
      <c r="J51"/>
    </row>
    <row r="52" spans="1:9" ht="15" customHeight="1">
      <c r="A52" s="166" t="s">
        <v>2547</v>
      </c>
      <c r="B52" s="167" t="s">
        <v>525</v>
      </c>
      <c r="C52" s="167" t="s">
        <v>2565</v>
      </c>
      <c r="D52" s="167" t="s">
        <v>348</v>
      </c>
      <c r="E52" s="167" t="s">
        <v>349</v>
      </c>
      <c r="F52" s="167" t="s">
        <v>2545</v>
      </c>
      <c r="G52" s="167" t="s">
        <v>2755</v>
      </c>
      <c r="H52" s="167" t="s">
        <v>350</v>
      </c>
      <c r="I52" s="172" t="s">
        <v>526</v>
      </c>
    </row>
    <row r="53" spans="1:9" ht="15" customHeight="1">
      <c r="A53" s="165"/>
      <c r="B53" s="178"/>
      <c r="C53" s="178"/>
      <c r="D53" s="178"/>
      <c r="E53" s="178"/>
      <c r="F53" s="178"/>
      <c r="G53" s="178"/>
      <c r="H53" s="178"/>
      <c r="I53" s="179"/>
    </row>
    <row r="54" spans="1:10" s="3" customFormat="1" ht="15" customHeight="1">
      <c r="A54" s="165"/>
      <c r="B54" s="178"/>
      <c r="C54" s="178"/>
      <c r="D54" s="178"/>
      <c r="E54" s="178"/>
      <c r="F54" s="178"/>
      <c r="G54" s="178"/>
      <c r="H54" s="178"/>
      <c r="I54" s="179" t="s">
        <v>527</v>
      </c>
      <c r="J54"/>
    </row>
    <row r="55" spans="1:10" s="17" customFormat="1" ht="15" customHeight="1">
      <c r="A55" s="176" t="s">
        <v>2543</v>
      </c>
      <c r="B55" s="177" t="s">
        <v>528</v>
      </c>
      <c r="C55" s="177" t="s">
        <v>2562</v>
      </c>
      <c r="D55" s="177" t="s">
        <v>14</v>
      </c>
      <c r="E55" s="177" t="s">
        <v>15</v>
      </c>
      <c r="F55" s="177" t="s">
        <v>2545</v>
      </c>
      <c r="G55" s="177" t="s">
        <v>2709</v>
      </c>
      <c r="H55" s="177" t="s">
        <v>2563</v>
      </c>
      <c r="I55" s="176" t="s">
        <v>1841</v>
      </c>
      <c r="J55"/>
    </row>
    <row r="56" spans="1:10" s="17" customFormat="1" ht="15" customHeight="1">
      <c r="A56" s="166" t="s">
        <v>2546</v>
      </c>
      <c r="B56" s="167" t="s">
        <v>529</v>
      </c>
      <c r="C56" s="167" t="s">
        <v>2562</v>
      </c>
      <c r="D56" s="167" t="s">
        <v>21</v>
      </c>
      <c r="E56" s="167" t="s">
        <v>22</v>
      </c>
      <c r="F56" s="167" t="s">
        <v>2545</v>
      </c>
      <c r="G56" s="167" t="s">
        <v>2709</v>
      </c>
      <c r="H56" s="167" t="s">
        <v>2588</v>
      </c>
      <c r="I56" s="172" t="s">
        <v>530</v>
      </c>
      <c r="J56"/>
    </row>
    <row r="57" spans="1:9" ht="15" customHeight="1">
      <c r="A57" s="166" t="s">
        <v>2547</v>
      </c>
      <c r="B57" s="167" t="s">
        <v>531</v>
      </c>
      <c r="C57" s="167" t="s">
        <v>2562</v>
      </c>
      <c r="D57" s="167" t="s">
        <v>29</v>
      </c>
      <c r="E57" s="167" t="s">
        <v>355</v>
      </c>
      <c r="F57" s="167" t="s">
        <v>2545</v>
      </c>
      <c r="G57" s="167" t="s">
        <v>2709</v>
      </c>
      <c r="H57" s="167" t="s">
        <v>2590</v>
      </c>
      <c r="I57" s="172" t="s">
        <v>532</v>
      </c>
    </row>
    <row r="58" spans="1:9" ht="15" customHeight="1">
      <c r="A58" s="165"/>
      <c r="B58" s="178"/>
      <c r="C58" s="178"/>
      <c r="D58" s="178"/>
      <c r="E58" s="178"/>
      <c r="F58" s="178"/>
      <c r="G58" s="178"/>
      <c r="H58" s="178"/>
      <c r="I58" s="179"/>
    </row>
    <row r="59" spans="1:10" s="3" customFormat="1" ht="15" customHeight="1">
      <c r="A59" s="19"/>
      <c r="B59" s="163"/>
      <c r="C59" s="163"/>
      <c r="D59" s="163"/>
      <c r="E59" s="163"/>
      <c r="F59" s="163"/>
      <c r="G59" s="163"/>
      <c r="H59" s="163"/>
      <c r="I59" s="170" t="s">
        <v>533</v>
      </c>
      <c r="J59"/>
    </row>
    <row r="60" spans="1:10" s="17" customFormat="1" ht="15" customHeight="1">
      <c r="A60" s="19" t="s">
        <v>2543</v>
      </c>
      <c r="B60" s="163" t="s">
        <v>534</v>
      </c>
      <c r="C60" s="163" t="s">
        <v>2544</v>
      </c>
      <c r="D60" s="163" t="s">
        <v>2468</v>
      </c>
      <c r="E60" s="163" t="s">
        <v>2469</v>
      </c>
      <c r="F60" s="163" t="s">
        <v>2545</v>
      </c>
      <c r="G60" s="163" t="s">
        <v>462</v>
      </c>
      <c r="H60" s="163" t="s">
        <v>2586</v>
      </c>
      <c r="I60" s="170" t="s">
        <v>1010</v>
      </c>
      <c r="J60"/>
    </row>
    <row r="61" spans="1:10" s="17" customFormat="1" ht="15" customHeight="1">
      <c r="A61" s="19"/>
      <c r="B61" s="163"/>
      <c r="C61" s="163"/>
      <c r="D61" s="163"/>
      <c r="E61" s="163"/>
      <c r="F61" s="163"/>
      <c r="G61" s="163"/>
      <c r="H61" s="163"/>
      <c r="I61" s="170"/>
      <c r="J61"/>
    </row>
    <row r="62" spans="1:9" ht="15" customHeight="1">
      <c r="A62" s="19"/>
      <c r="B62" s="163"/>
      <c r="C62" s="163"/>
      <c r="D62" s="163"/>
      <c r="E62" s="163"/>
      <c r="F62" s="163"/>
      <c r="G62" s="163"/>
      <c r="H62" s="163"/>
      <c r="I62" s="170"/>
    </row>
    <row r="63" spans="1:9" ht="12.75">
      <c r="A63" s="19"/>
      <c r="B63" s="163"/>
      <c r="C63" s="163"/>
      <c r="D63" s="163"/>
      <c r="E63" s="163"/>
      <c r="F63" s="163"/>
      <c r="G63" s="163"/>
      <c r="H63" s="163"/>
      <c r="I63" s="170"/>
    </row>
    <row r="64" ht="12.75">
      <c r="F64" s="2"/>
    </row>
  </sheetData>
  <sheetProtection/>
  <printOptions/>
  <pageMargins left="0.984251968503937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20"/>
      <c r="F1" s="20"/>
    </row>
    <row r="2" spans="5:6" ht="15.75">
      <c r="E2" s="1" t="str">
        <f>Startlist!$F2</f>
        <v>Kihelkonna rahvaralli 2019</v>
      </c>
      <c r="F2" s="1"/>
    </row>
    <row r="3" spans="5:6" ht="15">
      <c r="E3" s="20" t="str">
        <f>Startlist!$F3</f>
        <v>05-06.07.2019</v>
      </c>
      <c r="F3" s="20"/>
    </row>
    <row r="4" spans="5:6" ht="15">
      <c r="E4" s="20" t="str">
        <f>Startlist!$F7</f>
        <v>Kihelkonna</v>
      </c>
      <c r="F4" s="20"/>
    </row>
    <row r="5" ht="21" customHeight="1">
      <c r="A5" s="6" t="s">
        <v>2530</v>
      </c>
    </row>
    <row r="6" spans="1:10" ht="15">
      <c r="A6" s="6"/>
      <c r="J6" s="96" t="s">
        <v>535</v>
      </c>
    </row>
    <row r="7" spans="1:10" ht="12.75">
      <c r="A7" s="31"/>
      <c r="B7" s="65"/>
      <c r="C7" s="12"/>
      <c r="D7" s="12"/>
      <c r="E7" s="12"/>
      <c r="F7" s="12"/>
      <c r="G7" s="12"/>
      <c r="H7" s="12"/>
      <c r="I7" s="12"/>
      <c r="J7" s="12"/>
    </row>
    <row r="8" spans="1:10" ht="12.75">
      <c r="A8" s="66"/>
      <c r="B8" s="86" t="s">
        <v>2553</v>
      </c>
      <c r="C8" s="86" t="s">
        <v>2558</v>
      </c>
      <c r="D8" s="87" t="s">
        <v>2557</v>
      </c>
      <c r="E8" s="87" t="s">
        <v>2564</v>
      </c>
      <c r="F8" s="87" t="s">
        <v>2560</v>
      </c>
      <c r="G8" s="87" t="s">
        <v>2566</v>
      </c>
      <c r="H8" s="87" t="s">
        <v>2565</v>
      </c>
      <c r="I8" s="87" t="s">
        <v>2562</v>
      </c>
      <c r="J8" s="87" t="s">
        <v>2544</v>
      </c>
    </row>
    <row r="9" spans="1:10" ht="12.75">
      <c r="A9" s="88" t="s">
        <v>2576</v>
      </c>
      <c r="B9" s="89" t="s">
        <v>126</v>
      </c>
      <c r="C9" s="89" t="s">
        <v>2373</v>
      </c>
      <c r="D9" s="89" t="s">
        <v>2377</v>
      </c>
      <c r="E9" s="89" t="s">
        <v>942</v>
      </c>
      <c r="F9" s="89" t="s">
        <v>2202</v>
      </c>
      <c r="G9" s="89" t="s">
        <v>115</v>
      </c>
      <c r="H9" s="89" t="s">
        <v>903</v>
      </c>
      <c r="I9" s="89" t="s">
        <v>178</v>
      </c>
      <c r="J9" s="89" t="s">
        <v>2381</v>
      </c>
    </row>
    <row r="10" spans="1:10" ht="12.75">
      <c r="A10" s="90" t="s">
        <v>536</v>
      </c>
      <c r="B10" s="91" t="s">
        <v>537</v>
      </c>
      <c r="C10" s="91" t="s">
        <v>538</v>
      </c>
      <c r="D10" s="91" t="s">
        <v>539</v>
      </c>
      <c r="E10" s="91" t="s">
        <v>540</v>
      </c>
      <c r="F10" s="91" t="s">
        <v>541</v>
      </c>
      <c r="G10" s="91" t="s">
        <v>542</v>
      </c>
      <c r="H10" s="91" t="s">
        <v>543</v>
      </c>
      <c r="I10" s="91" t="s">
        <v>544</v>
      </c>
      <c r="J10" s="91" t="s">
        <v>545</v>
      </c>
    </row>
    <row r="11" spans="1:10" ht="12.75">
      <c r="A11" s="92" t="s">
        <v>546</v>
      </c>
      <c r="B11" s="93" t="s">
        <v>547</v>
      </c>
      <c r="C11" s="93" t="s">
        <v>548</v>
      </c>
      <c r="D11" s="93" t="s">
        <v>549</v>
      </c>
      <c r="E11" s="93" t="s">
        <v>550</v>
      </c>
      <c r="F11" s="93" t="s">
        <v>551</v>
      </c>
      <c r="G11" s="93" t="s">
        <v>552</v>
      </c>
      <c r="H11" s="93" t="s">
        <v>553</v>
      </c>
      <c r="I11" s="93" t="s">
        <v>554</v>
      </c>
      <c r="J11" s="93" t="s">
        <v>555</v>
      </c>
    </row>
    <row r="12" spans="1:10" ht="12.75">
      <c r="A12" s="88" t="s">
        <v>2580</v>
      </c>
      <c r="B12" s="89" t="s">
        <v>68</v>
      </c>
      <c r="C12" s="89" t="s">
        <v>2407</v>
      </c>
      <c r="D12" s="89" t="s">
        <v>829</v>
      </c>
      <c r="E12" s="89" t="s">
        <v>117</v>
      </c>
      <c r="F12" s="89" t="s">
        <v>2414</v>
      </c>
      <c r="G12" s="89" t="s">
        <v>2381</v>
      </c>
      <c r="H12" s="89" t="s">
        <v>920</v>
      </c>
      <c r="I12" s="89" t="s">
        <v>2412</v>
      </c>
      <c r="J12" s="89" t="s">
        <v>2433</v>
      </c>
    </row>
    <row r="13" spans="1:10" ht="12.75">
      <c r="A13" s="90" t="s">
        <v>556</v>
      </c>
      <c r="B13" s="91" t="s">
        <v>557</v>
      </c>
      <c r="C13" s="91" t="s">
        <v>558</v>
      </c>
      <c r="D13" s="91" t="s">
        <v>559</v>
      </c>
      <c r="E13" s="91" t="s">
        <v>560</v>
      </c>
      <c r="F13" s="91" t="s">
        <v>561</v>
      </c>
      <c r="G13" s="91" t="s">
        <v>545</v>
      </c>
      <c r="H13" s="91" t="s">
        <v>562</v>
      </c>
      <c r="I13" s="91" t="s">
        <v>563</v>
      </c>
      <c r="J13" s="91" t="s">
        <v>564</v>
      </c>
    </row>
    <row r="14" spans="1:10" ht="12.75">
      <c r="A14" s="92" t="s">
        <v>546</v>
      </c>
      <c r="B14" s="93" t="s">
        <v>565</v>
      </c>
      <c r="C14" s="93" t="s">
        <v>566</v>
      </c>
      <c r="D14" s="93" t="s">
        <v>567</v>
      </c>
      <c r="E14" s="93" t="s">
        <v>568</v>
      </c>
      <c r="F14" s="93" t="s">
        <v>569</v>
      </c>
      <c r="G14" s="93" t="s">
        <v>570</v>
      </c>
      <c r="H14" s="93" t="s">
        <v>571</v>
      </c>
      <c r="I14" s="93" t="s">
        <v>554</v>
      </c>
      <c r="J14" s="93" t="s">
        <v>555</v>
      </c>
    </row>
    <row r="15" spans="1:10" ht="12.75">
      <c r="A15" s="203" t="s">
        <v>2581</v>
      </c>
      <c r="B15" s="89" t="s">
        <v>790</v>
      </c>
      <c r="C15" s="89" t="s">
        <v>851</v>
      </c>
      <c r="D15" s="89" t="s">
        <v>120</v>
      </c>
      <c r="E15" s="89" t="s">
        <v>960</v>
      </c>
      <c r="F15" s="89" t="s">
        <v>97</v>
      </c>
      <c r="G15" s="89" t="s">
        <v>66</v>
      </c>
      <c r="H15" s="89" t="s">
        <v>905</v>
      </c>
      <c r="I15" s="89" t="s">
        <v>95</v>
      </c>
      <c r="J15" s="89" t="s">
        <v>148</v>
      </c>
    </row>
    <row r="16" spans="1:10" ht="12.75">
      <c r="A16" s="94" t="s">
        <v>572</v>
      </c>
      <c r="B16" s="207" t="s">
        <v>573</v>
      </c>
      <c r="C16" s="207" t="s">
        <v>574</v>
      </c>
      <c r="D16" s="207" t="s">
        <v>575</v>
      </c>
      <c r="E16" s="207" t="s">
        <v>576</v>
      </c>
      <c r="F16" s="207" t="s">
        <v>577</v>
      </c>
      <c r="G16" s="207" t="s">
        <v>578</v>
      </c>
      <c r="H16" s="207" t="s">
        <v>579</v>
      </c>
      <c r="I16" s="207" t="s">
        <v>580</v>
      </c>
      <c r="J16" s="207" t="s">
        <v>581</v>
      </c>
    </row>
    <row r="17" spans="1:10" ht="12.75">
      <c r="A17" s="92" t="s">
        <v>582</v>
      </c>
      <c r="B17" s="206" t="s">
        <v>547</v>
      </c>
      <c r="C17" s="206" t="s">
        <v>583</v>
      </c>
      <c r="D17" s="206" t="s">
        <v>567</v>
      </c>
      <c r="E17" s="206" t="s">
        <v>584</v>
      </c>
      <c r="F17" s="206" t="s">
        <v>585</v>
      </c>
      <c r="G17" s="206" t="s">
        <v>570</v>
      </c>
      <c r="H17" s="206" t="s">
        <v>553</v>
      </c>
      <c r="I17" s="206" t="s">
        <v>554</v>
      </c>
      <c r="J17" s="206" t="s">
        <v>555</v>
      </c>
    </row>
    <row r="18" spans="1:10" ht="12.75">
      <c r="A18" s="203" t="s">
        <v>2577</v>
      </c>
      <c r="B18" s="89" t="s">
        <v>1101</v>
      </c>
      <c r="C18" s="89" t="s">
        <v>1128</v>
      </c>
      <c r="D18" s="89" t="s">
        <v>1280</v>
      </c>
      <c r="E18" s="89" t="s">
        <v>1278</v>
      </c>
      <c r="F18" s="89" t="s">
        <v>1217</v>
      </c>
      <c r="G18" s="89" t="s">
        <v>1169</v>
      </c>
      <c r="H18" s="89" t="s">
        <v>1260</v>
      </c>
      <c r="I18" s="89" t="s">
        <v>1277</v>
      </c>
      <c r="J18" s="89" t="s">
        <v>1186</v>
      </c>
    </row>
    <row r="19" spans="1:10" ht="12.75">
      <c r="A19" s="94" t="s">
        <v>586</v>
      </c>
      <c r="B19" s="207" t="s">
        <v>587</v>
      </c>
      <c r="C19" s="207" t="s">
        <v>588</v>
      </c>
      <c r="D19" s="207" t="s">
        <v>589</v>
      </c>
      <c r="E19" s="207" t="s">
        <v>590</v>
      </c>
      <c r="F19" s="207" t="s">
        <v>591</v>
      </c>
      <c r="G19" s="207" t="s">
        <v>592</v>
      </c>
      <c r="H19" s="207" t="s">
        <v>593</v>
      </c>
      <c r="I19" s="207" t="s">
        <v>594</v>
      </c>
      <c r="J19" s="207" t="s">
        <v>595</v>
      </c>
    </row>
    <row r="20" spans="1:10" ht="12.75">
      <c r="A20" s="92" t="s">
        <v>596</v>
      </c>
      <c r="B20" s="206" t="s">
        <v>597</v>
      </c>
      <c r="C20" s="206" t="s">
        <v>598</v>
      </c>
      <c r="D20" s="206" t="s">
        <v>599</v>
      </c>
      <c r="E20" s="206" t="s">
        <v>600</v>
      </c>
      <c r="F20" s="206" t="s">
        <v>601</v>
      </c>
      <c r="G20" s="206" t="s">
        <v>552</v>
      </c>
      <c r="H20" s="206" t="s">
        <v>602</v>
      </c>
      <c r="I20" s="206" t="s">
        <v>603</v>
      </c>
      <c r="J20" s="206" t="s">
        <v>555</v>
      </c>
    </row>
    <row r="21" spans="1:10" ht="12.75">
      <c r="A21" s="203" t="s">
        <v>2579</v>
      </c>
      <c r="B21" s="89" t="s">
        <v>2272</v>
      </c>
      <c r="C21" s="89" t="s">
        <v>1137</v>
      </c>
      <c r="D21" s="89" t="s">
        <v>2135</v>
      </c>
      <c r="E21" s="89" t="s">
        <v>1361</v>
      </c>
      <c r="F21" s="89" t="s">
        <v>1218</v>
      </c>
      <c r="G21" s="89" t="s">
        <v>1202</v>
      </c>
      <c r="H21" s="89" t="s">
        <v>1261</v>
      </c>
      <c r="I21" s="89" t="s">
        <v>1202</v>
      </c>
      <c r="J21" s="89" t="s">
        <v>1187</v>
      </c>
    </row>
    <row r="22" spans="1:10" ht="12.75">
      <c r="A22" s="94" t="s">
        <v>604</v>
      </c>
      <c r="B22" s="207" t="s">
        <v>605</v>
      </c>
      <c r="C22" s="207" t="s">
        <v>606</v>
      </c>
      <c r="D22" s="207" t="s">
        <v>607</v>
      </c>
      <c r="E22" s="207" t="s">
        <v>608</v>
      </c>
      <c r="F22" s="207" t="s">
        <v>609</v>
      </c>
      <c r="G22" s="207" t="s">
        <v>610</v>
      </c>
      <c r="H22" s="207" t="s">
        <v>611</v>
      </c>
      <c r="I22" s="207" t="s">
        <v>610</v>
      </c>
      <c r="J22" s="207" t="s">
        <v>612</v>
      </c>
    </row>
    <row r="23" spans="1:10" ht="12.75">
      <c r="A23" s="92" t="s">
        <v>613</v>
      </c>
      <c r="B23" s="206" t="s">
        <v>565</v>
      </c>
      <c r="C23" s="206" t="s">
        <v>614</v>
      </c>
      <c r="D23" s="206" t="s">
        <v>599</v>
      </c>
      <c r="E23" s="206" t="s">
        <v>600</v>
      </c>
      <c r="F23" s="206" t="s">
        <v>601</v>
      </c>
      <c r="G23" s="206" t="s">
        <v>552</v>
      </c>
      <c r="H23" s="206" t="s">
        <v>602</v>
      </c>
      <c r="I23" s="206" t="s">
        <v>615</v>
      </c>
      <c r="J23" s="206" t="s">
        <v>555</v>
      </c>
    </row>
    <row r="24" spans="1:10" ht="12.75">
      <c r="A24" s="203" t="s">
        <v>2578</v>
      </c>
      <c r="B24" s="89" t="s">
        <v>1899</v>
      </c>
      <c r="C24" s="89" t="s">
        <v>1936</v>
      </c>
      <c r="D24" s="89" t="s">
        <v>1955</v>
      </c>
      <c r="E24" s="89" t="s">
        <v>2106</v>
      </c>
      <c r="F24" s="89" t="s">
        <v>1120</v>
      </c>
      <c r="G24" s="89" t="s">
        <v>2018</v>
      </c>
      <c r="H24" s="89" t="s">
        <v>2472</v>
      </c>
      <c r="I24" s="89" t="s">
        <v>2066</v>
      </c>
      <c r="J24" s="89" t="s">
        <v>1120</v>
      </c>
    </row>
    <row r="25" spans="1:10" ht="12.75">
      <c r="A25" s="94" t="s">
        <v>616</v>
      </c>
      <c r="B25" s="207" t="s">
        <v>617</v>
      </c>
      <c r="C25" s="207" t="s">
        <v>618</v>
      </c>
      <c r="D25" s="207" t="s">
        <v>619</v>
      </c>
      <c r="E25" s="207" t="s">
        <v>620</v>
      </c>
      <c r="F25" s="207" t="s">
        <v>621</v>
      </c>
      <c r="G25" s="207" t="s">
        <v>166</v>
      </c>
      <c r="H25" s="207" t="s">
        <v>622</v>
      </c>
      <c r="I25" s="207" t="s">
        <v>623</v>
      </c>
      <c r="J25" s="207" t="s">
        <v>621</v>
      </c>
    </row>
    <row r="26" spans="1:10" ht="12.75">
      <c r="A26" s="92" t="s">
        <v>596</v>
      </c>
      <c r="B26" s="206" t="s">
        <v>565</v>
      </c>
      <c r="C26" s="206" t="s">
        <v>614</v>
      </c>
      <c r="D26" s="206" t="s">
        <v>549</v>
      </c>
      <c r="E26" s="206" t="s">
        <v>600</v>
      </c>
      <c r="F26" s="206" t="s">
        <v>601</v>
      </c>
      <c r="G26" s="206" t="s">
        <v>552</v>
      </c>
      <c r="H26" s="206" t="s">
        <v>571</v>
      </c>
      <c r="I26" s="206" t="s">
        <v>603</v>
      </c>
      <c r="J26" s="206" t="s">
        <v>555</v>
      </c>
    </row>
    <row r="27" spans="1:10" ht="12.75">
      <c r="A27" s="90" t="s">
        <v>2583</v>
      </c>
      <c r="B27" s="95" t="s">
        <v>1905</v>
      </c>
      <c r="C27" s="95" t="s">
        <v>1102</v>
      </c>
      <c r="D27" s="95" t="s">
        <v>1941</v>
      </c>
      <c r="E27" s="95" t="s">
        <v>1906</v>
      </c>
      <c r="F27" s="95" t="s">
        <v>2041</v>
      </c>
      <c r="G27" s="95" t="s">
        <v>2019</v>
      </c>
      <c r="H27" s="95" t="s">
        <v>2022</v>
      </c>
      <c r="I27" s="95" t="s">
        <v>2062</v>
      </c>
      <c r="J27" s="95" t="s">
        <v>2347</v>
      </c>
    </row>
    <row r="28" spans="1:10" ht="12.75">
      <c r="A28" s="204" t="s">
        <v>624</v>
      </c>
      <c r="B28" s="207" t="s">
        <v>625</v>
      </c>
      <c r="C28" s="207" t="s">
        <v>626</v>
      </c>
      <c r="D28" s="207" t="s">
        <v>627</v>
      </c>
      <c r="E28" s="207" t="s">
        <v>628</v>
      </c>
      <c r="F28" s="207" t="s">
        <v>629</v>
      </c>
      <c r="G28" s="207" t="s">
        <v>630</v>
      </c>
      <c r="H28" s="207" t="s">
        <v>631</v>
      </c>
      <c r="I28" s="207" t="s">
        <v>632</v>
      </c>
      <c r="J28" s="207" t="s">
        <v>633</v>
      </c>
    </row>
    <row r="29" spans="1:10" ht="12.75">
      <c r="A29" s="94" t="s">
        <v>613</v>
      </c>
      <c r="B29" s="95" t="s">
        <v>634</v>
      </c>
      <c r="C29" s="95" t="s">
        <v>614</v>
      </c>
      <c r="D29" s="95" t="s">
        <v>567</v>
      </c>
      <c r="E29" s="95" t="s">
        <v>600</v>
      </c>
      <c r="F29" s="95" t="s">
        <v>585</v>
      </c>
      <c r="G29" s="95" t="s">
        <v>552</v>
      </c>
      <c r="H29" s="95" t="s">
        <v>553</v>
      </c>
      <c r="I29" s="95" t="s">
        <v>554</v>
      </c>
      <c r="J29" s="95" t="s">
        <v>555</v>
      </c>
    </row>
    <row r="30" spans="1:10" ht="12.75">
      <c r="A30" s="201" t="s">
        <v>2582</v>
      </c>
      <c r="B30" s="208" t="s">
        <v>1097</v>
      </c>
      <c r="C30" s="208" t="s">
        <v>1651</v>
      </c>
      <c r="D30" s="208" t="s">
        <v>1701</v>
      </c>
      <c r="E30" s="208" t="s">
        <v>1534</v>
      </c>
      <c r="F30" s="208" t="s">
        <v>1669</v>
      </c>
      <c r="G30" s="208" t="s">
        <v>1781</v>
      </c>
      <c r="H30" s="208" t="s">
        <v>1655</v>
      </c>
      <c r="I30" s="208" t="s">
        <v>1839</v>
      </c>
      <c r="J30" s="208" t="s">
        <v>1796</v>
      </c>
    </row>
    <row r="31" spans="1:10" ht="12.75">
      <c r="A31" s="204" t="s">
        <v>635</v>
      </c>
      <c r="B31" s="207" t="s">
        <v>636</v>
      </c>
      <c r="C31" s="207" t="s">
        <v>637</v>
      </c>
      <c r="D31" s="207" t="s">
        <v>638</v>
      </c>
      <c r="E31" s="207" t="s">
        <v>639</v>
      </c>
      <c r="F31" s="207" t="s">
        <v>640</v>
      </c>
      <c r="G31" s="207" t="s">
        <v>641</v>
      </c>
      <c r="H31" s="207" t="s">
        <v>642</v>
      </c>
      <c r="I31" s="207" t="s">
        <v>643</v>
      </c>
      <c r="J31" s="207" t="s">
        <v>644</v>
      </c>
    </row>
    <row r="32" spans="1:10" ht="12.75">
      <c r="A32" s="205" t="s">
        <v>645</v>
      </c>
      <c r="B32" s="93" t="s">
        <v>565</v>
      </c>
      <c r="C32" s="93" t="s">
        <v>646</v>
      </c>
      <c r="D32" s="93" t="s">
        <v>567</v>
      </c>
      <c r="E32" s="93" t="s">
        <v>600</v>
      </c>
      <c r="F32" s="93" t="s">
        <v>585</v>
      </c>
      <c r="G32" s="93" t="s">
        <v>570</v>
      </c>
      <c r="H32" s="93" t="s">
        <v>553</v>
      </c>
      <c r="I32" s="93" t="s">
        <v>554</v>
      </c>
      <c r="J32" s="93" t="s">
        <v>555</v>
      </c>
    </row>
    <row r="33" spans="1:10" ht="12.75">
      <c r="A33" s="201" t="s">
        <v>2605</v>
      </c>
      <c r="B33" s="208" t="s">
        <v>1148</v>
      </c>
      <c r="C33" s="208" t="s">
        <v>1410</v>
      </c>
      <c r="D33" s="208" t="s">
        <v>1727</v>
      </c>
      <c r="E33" s="208" t="s">
        <v>1736</v>
      </c>
      <c r="F33" s="208" t="s">
        <v>137</v>
      </c>
      <c r="G33" s="208" t="s">
        <v>1244</v>
      </c>
      <c r="H33" s="208" t="s">
        <v>1249</v>
      </c>
      <c r="I33" s="208" t="s">
        <v>2076</v>
      </c>
      <c r="J33" s="208" t="s">
        <v>1797</v>
      </c>
    </row>
    <row r="34" spans="1:10" ht="12.75">
      <c r="A34" s="204" t="s">
        <v>647</v>
      </c>
      <c r="B34" s="207" t="s">
        <v>648</v>
      </c>
      <c r="C34" s="207" t="s">
        <v>649</v>
      </c>
      <c r="D34" s="207" t="s">
        <v>650</v>
      </c>
      <c r="E34" s="207" t="s">
        <v>651</v>
      </c>
      <c r="F34" s="207" t="s">
        <v>652</v>
      </c>
      <c r="G34" s="207" t="s">
        <v>653</v>
      </c>
      <c r="H34" s="207" t="s">
        <v>654</v>
      </c>
      <c r="I34" s="207" t="s">
        <v>655</v>
      </c>
      <c r="J34" s="207" t="s">
        <v>2371</v>
      </c>
    </row>
    <row r="35" spans="1:10" ht="12.75">
      <c r="A35" s="205" t="s">
        <v>2370</v>
      </c>
      <c r="B35" s="93" t="s">
        <v>565</v>
      </c>
      <c r="C35" s="93" t="s">
        <v>656</v>
      </c>
      <c r="D35" s="93" t="s">
        <v>657</v>
      </c>
      <c r="E35" s="93" t="s">
        <v>600</v>
      </c>
      <c r="F35" s="93" t="s">
        <v>569</v>
      </c>
      <c r="G35" s="93" t="s">
        <v>570</v>
      </c>
      <c r="H35" s="93" t="s">
        <v>553</v>
      </c>
      <c r="I35" s="93" t="s">
        <v>554</v>
      </c>
      <c r="J35" s="93" t="s">
        <v>555</v>
      </c>
    </row>
    <row r="36" spans="1:10" ht="12.75">
      <c r="A36" s="201" t="s">
        <v>2606</v>
      </c>
      <c r="B36" s="208" t="s">
        <v>1385</v>
      </c>
      <c r="C36" s="208" t="s">
        <v>1652</v>
      </c>
      <c r="D36" s="208" t="s">
        <v>1710</v>
      </c>
      <c r="E36" s="208" t="s">
        <v>1535</v>
      </c>
      <c r="F36" s="208" t="s">
        <v>1817</v>
      </c>
      <c r="G36" s="208" t="s">
        <v>1782</v>
      </c>
      <c r="H36" s="208" t="s">
        <v>1813</v>
      </c>
      <c r="I36" s="208" t="s">
        <v>1840</v>
      </c>
      <c r="J36" s="208" t="s">
        <v>1798</v>
      </c>
    </row>
    <row r="37" spans="1:10" ht="12.75">
      <c r="A37" s="204" t="s">
        <v>658</v>
      </c>
      <c r="B37" s="207" t="s">
        <v>659</v>
      </c>
      <c r="C37" s="207" t="s">
        <v>660</v>
      </c>
      <c r="D37" s="207" t="s">
        <v>661</v>
      </c>
      <c r="E37" s="207" t="s">
        <v>662</v>
      </c>
      <c r="F37" s="207" t="s">
        <v>663</v>
      </c>
      <c r="G37" s="207" t="s">
        <v>664</v>
      </c>
      <c r="H37" s="207" t="s">
        <v>665</v>
      </c>
      <c r="I37" s="207" t="s">
        <v>666</v>
      </c>
      <c r="J37" s="207" t="s">
        <v>667</v>
      </c>
    </row>
    <row r="38" spans="1:10" ht="12.75">
      <c r="A38" s="94" t="s">
        <v>645</v>
      </c>
      <c r="B38" s="95" t="s">
        <v>597</v>
      </c>
      <c r="C38" s="95" t="s">
        <v>646</v>
      </c>
      <c r="D38" s="95" t="s">
        <v>668</v>
      </c>
      <c r="E38" s="95" t="s">
        <v>600</v>
      </c>
      <c r="F38" s="95" t="s">
        <v>669</v>
      </c>
      <c r="G38" s="95" t="s">
        <v>570</v>
      </c>
      <c r="H38" s="95" t="s">
        <v>571</v>
      </c>
      <c r="I38" s="95" t="s">
        <v>554</v>
      </c>
      <c r="J38" s="95" t="s">
        <v>555</v>
      </c>
    </row>
    <row r="39" spans="1:10" ht="12.75">
      <c r="A39" s="92"/>
      <c r="B39" s="206" t="s">
        <v>565</v>
      </c>
      <c r="C39" s="202"/>
      <c r="D39" s="202"/>
      <c r="E39" s="202"/>
      <c r="F39" s="202"/>
      <c r="G39" s="202"/>
      <c r="H39" s="202"/>
      <c r="I39" s="202"/>
      <c r="J39" s="202"/>
    </row>
    <row r="40" spans="1:10" ht="14.25" customHeight="1">
      <c r="A40" s="204" t="s">
        <v>2607</v>
      </c>
      <c r="B40" s="95" t="s">
        <v>1106</v>
      </c>
      <c r="C40" s="95" t="s">
        <v>1677</v>
      </c>
      <c r="D40" s="95" t="s">
        <v>1711</v>
      </c>
      <c r="E40" s="95" t="s">
        <v>1275</v>
      </c>
      <c r="F40" s="95" t="s">
        <v>1231</v>
      </c>
      <c r="G40" s="95" t="s">
        <v>1783</v>
      </c>
      <c r="H40" s="95" t="s">
        <v>93</v>
      </c>
      <c r="I40" s="95" t="s">
        <v>1189</v>
      </c>
      <c r="J40" s="95" t="s">
        <v>1111</v>
      </c>
    </row>
    <row r="41" spans="1:10" ht="12.75">
      <c r="A41" s="94" t="s">
        <v>670</v>
      </c>
      <c r="B41" s="207" t="s">
        <v>671</v>
      </c>
      <c r="C41" s="207" t="s">
        <v>672</v>
      </c>
      <c r="D41" s="207" t="s">
        <v>673</v>
      </c>
      <c r="E41" s="207" t="s">
        <v>674</v>
      </c>
      <c r="F41" s="207" t="s">
        <v>675</v>
      </c>
      <c r="G41" s="207" t="s">
        <v>676</v>
      </c>
      <c r="H41" s="207" t="s">
        <v>677</v>
      </c>
      <c r="I41" s="207" t="s">
        <v>678</v>
      </c>
      <c r="J41" s="207" t="s">
        <v>679</v>
      </c>
    </row>
    <row r="42" spans="1:10" ht="12.75">
      <c r="A42" s="90" t="s">
        <v>2370</v>
      </c>
      <c r="B42" s="200" t="s">
        <v>565</v>
      </c>
      <c r="C42" s="200" t="s">
        <v>566</v>
      </c>
      <c r="D42" s="200" t="s">
        <v>668</v>
      </c>
      <c r="E42" s="200" t="s">
        <v>600</v>
      </c>
      <c r="F42" s="200" t="s">
        <v>601</v>
      </c>
      <c r="G42" s="200" t="s">
        <v>570</v>
      </c>
      <c r="H42" s="200" t="s">
        <v>571</v>
      </c>
      <c r="I42" s="200" t="s">
        <v>554</v>
      </c>
      <c r="J42" s="200" t="s">
        <v>555</v>
      </c>
    </row>
    <row r="43" spans="1:10" ht="12.75">
      <c r="A43" s="92"/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12.75">
      <c r="A44" s="94" t="s">
        <v>680</v>
      </c>
      <c r="B44" s="95"/>
      <c r="C44" s="95"/>
      <c r="D44" s="89"/>
      <c r="E44" s="89"/>
      <c r="F44" s="89"/>
      <c r="G44" s="89"/>
      <c r="H44" s="89"/>
      <c r="I44" s="89"/>
      <c r="J44" s="89"/>
    </row>
    <row r="45" spans="1:10" ht="12.75">
      <c r="A45" s="90"/>
      <c r="B45" s="91"/>
      <c r="C45" s="91"/>
      <c r="D45" s="91"/>
      <c r="E45" s="91"/>
      <c r="F45" s="91"/>
      <c r="G45" s="91"/>
      <c r="H45" s="91"/>
      <c r="I45" s="91"/>
      <c r="J45" s="91"/>
    </row>
    <row r="46" spans="1:10" ht="12.75">
      <c r="A46" s="92"/>
      <c r="B46" s="93"/>
      <c r="C46" s="93"/>
      <c r="D46" s="93"/>
      <c r="E46" s="93"/>
      <c r="F46" s="93"/>
      <c r="G46" s="93"/>
      <c r="H46" s="93"/>
      <c r="I46" s="93"/>
      <c r="J46" s="93"/>
    </row>
    <row r="47" ht="12.75">
      <c r="A47"/>
    </row>
    <row r="48" ht="12.75">
      <c r="A48" s="146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41"/>
      <c r="B1" s="41"/>
      <c r="C1" s="41"/>
      <c r="D1" s="41"/>
      <c r="E1" s="41"/>
      <c r="F1" s="43">
        <f>Startlist!$F1</f>
        <v>0</v>
      </c>
      <c r="G1" s="41"/>
      <c r="H1" s="41"/>
      <c r="I1" s="41"/>
      <c r="J1" s="41"/>
      <c r="K1" s="41"/>
    </row>
    <row r="2" spans="1:11" ht="15.75">
      <c r="A2" s="41"/>
      <c r="B2" s="41"/>
      <c r="C2" s="41"/>
      <c r="D2" s="41"/>
      <c r="E2" s="41"/>
      <c r="F2" s="60" t="str">
        <f>Startlist!$F2</f>
        <v>Kihelkonna rahvaralli 2019</v>
      </c>
      <c r="G2" s="41"/>
      <c r="H2" s="41"/>
      <c r="I2" s="41"/>
      <c r="J2" s="41"/>
      <c r="K2" s="41"/>
    </row>
    <row r="3" spans="1:11" ht="15">
      <c r="A3" s="41"/>
      <c r="B3" s="41"/>
      <c r="C3" s="41"/>
      <c r="D3" s="41"/>
      <c r="E3" s="41"/>
      <c r="F3" s="43" t="str">
        <f>Startlist!$F3</f>
        <v>05-06.07.2019</v>
      </c>
      <c r="G3" s="41"/>
      <c r="H3" s="41"/>
      <c r="I3" s="41"/>
      <c r="J3" s="41"/>
      <c r="K3" s="41"/>
    </row>
    <row r="4" spans="1:11" ht="15">
      <c r="A4" s="41"/>
      <c r="B4" s="41"/>
      <c r="C4" s="41"/>
      <c r="D4" s="41"/>
      <c r="E4" s="41"/>
      <c r="F4" s="43" t="str">
        <f>Startlist!$F7</f>
        <v>Kihelkonna</v>
      </c>
      <c r="G4" s="41"/>
      <c r="H4" s="41"/>
      <c r="I4" s="41"/>
      <c r="J4" s="41"/>
      <c r="K4" s="41"/>
    </row>
    <row r="5" spans="1:11" ht="15">
      <c r="A5" s="41"/>
      <c r="B5" s="41"/>
      <c r="C5" s="41"/>
      <c r="D5" s="43"/>
      <c r="E5" s="41"/>
      <c r="F5" s="41"/>
      <c r="G5" s="41"/>
      <c r="H5" s="41"/>
      <c r="I5" s="41"/>
      <c r="J5" s="41"/>
      <c r="K5" s="41"/>
    </row>
    <row r="6" spans="1:11" ht="15">
      <c r="A6" s="41"/>
      <c r="B6" s="41"/>
      <c r="C6" s="41"/>
      <c r="D6" s="43"/>
      <c r="E6" s="61"/>
      <c r="F6" s="41"/>
      <c r="G6" s="41"/>
      <c r="H6" s="41"/>
      <c r="I6" s="33"/>
      <c r="J6" s="34"/>
      <c r="K6" s="34"/>
    </row>
    <row r="7" spans="1:11" ht="12.75">
      <c r="A7" s="41"/>
      <c r="B7" s="41"/>
      <c r="C7" s="41"/>
      <c r="D7" s="41"/>
      <c r="E7" s="41"/>
      <c r="F7" s="41"/>
      <c r="G7" s="41"/>
      <c r="H7" s="41"/>
      <c r="I7" s="34"/>
      <c r="J7" s="34"/>
      <c r="K7" s="34"/>
    </row>
    <row r="8" spans="1:11" ht="12.75">
      <c r="A8" s="41"/>
      <c r="B8" s="41"/>
      <c r="C8" s="41"/>
      <c r="D8" s="41"/>
      <c r="E8" s="24" t="s">
        <v>2533</v>
      </c>
      <c r="F8" s="25"/>
      <c r="G8" s="26" t="s">
        <v>2534</v>
      </c>
      <c r="H8" s="41"/>
      <c r="I8" s="35"/>
      <c r="J8" s="34"/>
      <c r="K8" s="36"/>
    </row>
    <row r="9" spans="1:11" ht="19.5" customHeight="1">
      <c r="A9" s="41"/>
      <c r="B9" s="41"/>
      <c r="C9" s="41"/>
      <c r="D9" s="41"/>
      <c r="E9" s="40" t="s">
        <v>2553</v>
      </c>
      <c r="F9" s="21"/>
      <c r="G9" s="32">
        <v>14</v>
      </c>
      <c r="H9" s="41"/>
      <c r="I9" s="37"/>
      <c r="J9" s="37"/>
      <c r="K9" s="38"/>
    </row>
    <row r="10" spans="1:11" ht="19.5" customHeight="1">
      <c r="A10" s="41"/>
      <c r="B10" s="41"/>
      <c r="C10" s="41"/>
      <c r="D10" s="41"/>
      <c r="E10" s="40" t="s">
        <v>2558</v>
      </c>
      <c r="F10" s="21"/>
      <c r="G10" s="32">
        <v>34</v>
      </c>
      <c r="H10" s="41"/>
      <c r="I10" s="39"/>
      <c r="J10" s="37"/>
      <c r="K10" s="39"/>
    </row>
    <row r="11" spans="1:11" ht="19.5" customHeight="1">
      <c r="A11" s="41"/>
      <c r="B11" s="41"/>
      <c r="C11" s="41"/>
      <c r="D11" s="41"/>
      <c r="E11" s="40" t="s">
        <v>2557</v>
      </c>
      <c r="F11" s="21"/>
      <c r="G11" s="32">
        <v>21</v>
      </c>
      <c r="H11" s="41"/>
      <c r="I11" s="34"/>
      <c r="J11" s="34"/>
      <c r="K11" s="34"/>
    </row>
    <row r="12" spans="1:11" ht="19.5" customHeight="1">
      <c r="A12" s="41"/>
      <c r="B12" s="41"/>
      <c r="C12" s="41"/>
      <c r="D12" s="41"/>
      <c r="E12" s="40" t="s">
        <v>2564</v>
      </c>
      <c r="F12" s="21"/>
      <c r="G12" s="32">
        <v>5</v>
      </c>
      <c r="H12" s="41"/>
      <c r="I12" s="34"/>
      <c r="J12" s="34"/>
      <c r="K12" s="34"/>
    </row>
    <row r="13" spans="1:11" ht="19.5" customHeight="1">
      <c r="A13" s="41"/>
      <c r="B13" s="41"/>
      <c r="C13" s="41"/>
      <c r="D13" s="41"/>
      <c r="E13" s="40" t="s">
        <v>2560</v>
      </c>
      <c r="F13" s="21"/>
      <c r="G13" s="32">
        <v>6</v>
      </c>
      <c r="H13" s="41"/>
      <c r="I13" s="34"/>
      <c r="J13" s="34"/>
      <c r="K13" s="34"/>
    </row>
    <row r="14" spans="1:11" ht="19.5" customHeight="1">
      <c r="A14" s="41"/>
      <c r="B14" s="41"/>
      <c r="C14" s="41"/>
      <c r="D14" s="41"/>
      <c r="E14" s="40" t="s">
        <v>2566</v>
      </c>
      <c r="F14" s="21"/>
      <c r="G14" s="32">
        <v>12</v>
      </c>
      <c r="H14" s="41"/>
      <c r="I14" s="34"/>
      <c r="J14" s="34"/>
      <c r="K14" s="34"/>
    </row>
    <row r="15" spans="1:11" ht="19.5" customHeight="1">
      <c r="A15" s="41"/>
      <c r="B15" s="41"/>
      <c r="C15" s="41"/>
      <c r="D15" s="41"/>
      <c r="E15" s="40" t="s">
        <v>2565</v>
      </c>
      <c r="F15" s="21"/>
      <c r="G15" s="32">
        <v>11</v>
      </c>
      <c r="H15" s="41"/>
      <c r="I15" s="34"/>
      <c r="J15" s="34"/>
      <c r="K15" s="34"/>
    </row>
    <row r="16" spans="1:11" ht="19.5" customHeight="1">
      <c r="A16" s="41"/>
      <c r="B16" s="41"/>
      <c r="C16" s="41"/>
      <c r="D16" s="41"/>
      <c r="E16" s="40" t="s">
        <v>2562</v>
      </c>
      <c r="F16" s="21"/>
      <c r="G16" s="32">
        <v>5</v>
      </c>
      <c r="H16" s="41"/>
      <c r="I16" s="41"/>
      <c r="J16" s="41"/>
      <c r="K16" s="41"/>
    </row>
    <row r="17" spans="1:11" ht="19.5" customHeight="1">
      <c r="A17" s="41"/>
      <c r="B17" s="41"/>
      <c r="C17" s="41"/>
      <c r="D17" s="41"/>
      <c r="E17" s="40" t="s">
        <v>2544</v>
      </c>
      <c r="F17" s="21"/>
      <c r="G17" s="32">
        <v>1</v>
      </c>
      <c r="H17" s="41"/>
      <c r="I17" s="41"/>
      <c r="J17" s="41"/>
      <c r="K17" s="41"/>
    </row>
    <row r="18" spans="1:11" ht="19.5" customHeight="1">
      <c r="A18" s="41"/>
      <c r="B18" s="41"/>
      <c r="C18" s="41"/>
      <c r="D18" s="41"/>
      <c r="H18" s="41"/>
      <c r="I18" s="41"/>
      <c r="J18" s="41"/>
      <c r="K18" s="41"/>
    </row>
    <row r="19" spans="1:11" ht="19.5" customHeight="1">
      <c r="A19" s="41"/>
      <c r="B19" s="41"/>
      <c r="C19" s="41"/>
      <c r="D19" s="41"/>
      <c r="E19" s="22" t="s">
        <v>2535</v>
      </c>
      <c r="F19" s="21"/>
      <c r="G19" s="23">
        <f>SUM(G9:G18)</f>
        <v>109</v>
      </c>
      <c r="H19" s="41"/>
      <c r="I19" s="41"/>
      <c r="J19" s="41"/>
      <c r="K19" s="41"/>
    </row>
    <row r="20" spans="1:11" ht="19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9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9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9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9.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6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J163" sqref="J163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7.8515625" style="0" customWidth="1"/>
    <col min="8" max="8" width="17.00390625" style="0" hidden="1" customWidth="1"/>
  </cols>
  <sheetData>
    <row r="1" spans="1:8" ht="28.5" customHeight="1">
      <c r="A1" s="134" t="s">
        <v>2538</v>
      </c>
      <c r="B1" s="134" t="s">
        <v>2604</v>
      </c>
      <c r="C1" s="134" t="s">
        <v>2569</v>
      </c>
      <c r="D1" s="134" t="s">
        <v>2570</v>
      </c>
      <c r="E1" s="134" t="s">
        <v>2571</v>
      </c>
      <c r="F1" s="142" t="s">
        <v>2540</v>
      </c>
      <c r="G1" s="142" t="s">
        <v>2539</v>
      </c>
      <c r="H1" s="143" t="s">
        <v>2541</v>
      </c>
    </row>
    <row r="2" spans="1:8" s="124" customFormat="1" ht="17.25" customHeight="1">
      <c r="A2" s="133">
        <v>22</v>
      </c>
      <c r="B2" s="131">
        <v>10</v>
      </c>
      <c r="C2" s="131"/>
      <c r="D2" s="131"/>
      <c r="E2" s="131"/>
      <c r="F2" s="141" t="s">
        <v>156</v>
      </c>
      <c r="G2" s="141" t="s">
        <v>2576</v>
      </c>
      <c r="H2" s="132"/>
    </row>
    <row r="3" spans="1:8" ht="12.75">
      <c r="A3" s="10">
        <v>32</v>
      </c>
      <c r="B3" s="131">
        <v>10</v>
      </c>
      <c r="C3" s="131"/>
      <c r="D3" s="131"/>
      <c r="E3" s="131"/>
      <c r="F3" s="141" t="s">
        <v>156</v>
      </c>
      <c r="G3" s="141" t="s">
        <v>2576</v>
      </c>
      <c r="H3" s="130"/>
    </row>
    <row r="4" spans="1:8" ht="12.75">
      <c r="A4" s="10">
        <v>11</v>
      </c>
      <c r="B4" s="131">
        <v>1140</v>
      </c>
      <c r="C4" s="131"/>
      <c r="D4" s="131"/>
      <c r="E4" s="131"/>
      <c r="F4" s="140" t="s">
        <v>1081</v>
      </c>
      <c r="G4" s="141" t="s">
        <v>2581</v>
      </c>
      <c r="H4" s="130"/>
    </row>
    <row r="5" spans="1:8" ht="12.75">
      <c r="A5" s="10">
        <v>2</v>
      </c>
      <c r="B5" s="131">
        <v>10</v>
      </c>
      <c r="C5" s="131"/>
      <c r="D5" s="131"/>
      <c r="E5" s="131"/>
      <c r="F5" s="140" t="s">
        <v>1083</v>
      </c>
      <c r="G5" s="141" t="s">
        <v>1082</v>
      </c>
      <c r="H5" s="130"/>
    </row>
    <row r="6" spans="1:8" ht="12.75">
      <c r="A6" s="10">
        <v>18</v>
      </c>
      <c r="B6" s="131">
        <v>10</v>
      </c>
      <c r="C6" s="131"/>
      <c r="D6" s="131"/>
      <c r="E6" s="131"/>
      <c r="F6" s="140" t="s">
        <v>1083</v>
      </c>
      <c r="G6" s="141" t="s">
        <v>1082</v>
      </c>
      <c r="H6" s="130"/>
    </row>
    <row r="7" spans="1:8" ht="12.75">
      <c r="A7" s="10">
        <v>25</v>
      </c>
      <c r="B7" s="131">
        <v>10</v>
      </c>
      <c r="C7" s="131"/>
      <c r="D7" s="131"/>
      <c r="E7" s="131"/>
      <c r="F7" s="140" t="s">
        <v>1083</v>
      </c>
      <c r="G7" s="141" t="s">
        <v>1082</v>
      </c>
      <c r="H7" s="130"/>
    </row>
    <row r="8" spans="1:8" ht="12.75">
      <c r="A8" s="10">
        <v>47</v>
      </c>
      <c r="B8" s="131">
        <v>10</v>
      </c>
      <c r="C8" s="131"/>
      <c r="D8" s="131"/>
      <c r="E8" s="131"/>
      <c r="F8" s="140" t="s">
        <v>1083</v>
      </c>
      <c r="G8" s="141" t="s">
        <v>1082</v>
      </c>
      <c r="H8" s="130"/>
    </row>
    <row r="9" spans="1:8" ht="12.75">
      <c r="A9" s="10">
        <v>54</v>
      </c>
      <c r="B9" s="131">
        <v>10</v>
      </c>
      <c r="C9" s="131"/>
      <c r="D9" s="131"/>
      <c r="E9" s="131"/>
      <c r="F9" s="140" t="s">
        <v>1083</v>
      </c>
      <c r="G9" s="141" t="s">
        <v>1082</v>
      </c>
      <c r="H9" s="130"/>
    </row>
    <row r="10" spans="1:8" ht="12.75">
      <c r="A10" s="10">
        <v>88</v>
      </c>
      <c r="B10" s="131">
        <v>10</v>
      </c>
      <c r="C10" s="131"/>
      <c r="D10" s="131"/>
      <c r="E10" s="131"/>
      <c r="F10" s="140" t="s">
        <v>1083</v>
      </c>
      <c r="G10" s="141" t="s">
        <v>1082</v>
      </c>
      <c r="H10" s="130"/>
    </row>
    <row r="11" spans="1:8" ht="12.75">
      <c r="A11" s="10">
        <v>93</v>
      </c>
      <c r="B11" s="131">
        <v>10</v>
      </c>
      <c r="C11" s="131"/>
      <c r="D11" s="131"/>
      <c r="E11" s="131"/>
      <c r="F11" s="140" t="s">
        <v>1083</v>
      </c>
      <c r="G11" s="141" t="s">
        <v>1082</v>
      </c>
      <c r="H11" s="130"/>
    </row>
    <row r="12" spans="1:8" ht="12.75">
      <c r="A12" s="10">
        <v>96</v>
      </c>
      <c r="B12" s="131">
        <v>10</v>
      </c>
      <c r="C12" s="131"/>
      <c r="D12" s="131"/>
      <c r="E12" s="131"/>
      <c r="F12" s="140" t="s">
        <v>1083</v>
      </c>
      <c r="G12" s="141" t="s">
        <v>1082</v>
      </c>
      <c r="H12" s="130"/>
    </row>
    <row r="13" spans="1:8" ht="12.75">
      <c r="A13" s="10">
        <v>12</v>
      </c>
      <c r="B13" s="131">
        <v>10</v>
      </c>
      <c r="C13" s="131"/>
      <c r="D13" s="131"/>
      <c r="E13" s="131"/>
      <c r="F13" s="140" t="s">
        <v>1083</v>
      </c>
      <c r="G13" s="141" t="s">
        <v>1082</v>
      </c>
      <c r="H13" s="130"/>
    </row>
    <row r="14" spans="1:8" ht="12.75">
      <c r="A14" s="10">
        <v>104</v>
      </c>
      <c r="B14" s="131">
        <v>10</v>
      </c>
      <c r="C14" s="131"/>
      <c r="D14" s="131"/>
      <c r="E14" s="131"/>
      <c r="F14" s="140" t="s">
        <v>1083</v>
      </c>
      <c r="G14" s="141" t="s">
        <v>1082</v>
      </c>
      <c r="H14" s="130"/>
    </row>
    <row r="15" spans="1:8" ht="12.75">
      <c r="A15" s="10">
        <v>34</v>
      </c>
      <c r="B15" s="131">
        <v>10</v>
      </c>
      <c r="C15" s="131"/>
      <c r="D15" s="131"/>
      <c r="E15" s="131"/>
      <c r="F15" s="140" t="s">
        <v>1083</v>
      </c>
      <c r="G15" s="141" t="s">
        <v>1082</v>
      </c>
      <c r="H15" s="130"/>
    </row>
    <row r="16" spans="1:8" ht="12.75">
      <c r="A16" s="10">
        <v>73</v>
      </c>
      <c r="B16" s="131">
        <v>10</v>
      </c>
      <c r="C16" s="131"/>
      <c r="D16" s="131"/>
      <c r="E16" s="131"/>
      <c r="F16" s="140" t="s">
        <v>1083</v>
      </c>
      <c r="G16" s="141" t="s">
        <v>1082</v>
      </c>
      <c r="H16" s="130"/>
    </row>
    <row r="17" spans="1:8" ht="12.75">
      <c r="A17" s="10">
        <v>37</v>
      </c>
      <c r="B17" s="131"/>
      <c r="C17" s="131">
        <v>10</v>
      </c>
      <c r="D17" s="131"/>
      <c r="E17" s="131"/>
      <c r="F17" s="140" t="s">
        <v>1083</v>
      </c>
      <c r="G17" s="141" t="s">
        <v>2577</v>
      </c>
      <c r="H17" s="130"/>
    </row>
    <row r="18" spans="1:8" ht="12.75">
      <c r="A18" s="10">
        <v>11</v>
      </c>
      <c r="B18" s="131"/>
      <c r="C18" s="131">
        <v>10</v>
      </c>
      <c r="D18" s="131"/>
      <c r="E18" s="131"/>
      <c r="F18" s="140" t="s">
        <v>1083</v>
      </c>
      <c r="G18" s="141" t="s">
        <v>2577</v>
      </c>
      <c r="H18" s="130"/>
    </row>
    <row r="19" spans="1:8" ht="12.75">
      <c r="A19" s="10">
        <v>23</v>
      </c>
      <c r="B19" s="131"/>
      <c r="C19" s="131">
        <v>10</v>
      </c>
      <c r="D19" s="131"/>
      <c r="E19" s="131"/>
      <c r="F19" s="140" t="s">
        <v>1083</v>
      </c>
      <c r="G19" s="141" t="s">
        <v>2577</v>
      </c>
      <c r="H19" s="130"/>
    </row>
    <row r="20" spans="1:8" ht="12.75">
      <c r="A20" s="10">
        <v>1</v>
      </c>
      <c r="B20" s="131"/>
      <c r="C20" s="131">
        <v>10</v>
      </c>
      <c r="D20" s="131"/>
      <c r="E20" s="131"/>
      <c r="F20" s="140" t="s">
        <v>1083</v>
      </c>
      <c r="G20" s="141" t="s">
        <v>2577</v>
      </c>
      <c r="H20" s="130"/>
    </row>
    <row r="21" spans="1:8" ht="12.75">
      <c r="A21" s="10">
        <v>7</v>
      </c>
      <c r="B21" s="131"/>
      <c r="C21" s="131">
        <v>10</v>
      </c>
      <c r="D21" s="131"/>
      <c r="E21" s="131"/>
      <c r="F21" s="140" t="s">
        <v>1083</v>
      </c>
      <c r="G21" s="141" t="s">
        <v>2577</v>
      </c>
      <c r="H21" s="130"/>
    </row>
    <row r="22" spans="1:8" ht="12.75">
      <c r="A22" s="10">
        <v>41</v>
      </c>
      <c r="B22" s="131"/>
      <c r="C22" s="131">
        <v>10</v>
      </c>
      <c r="D22" s="131"/>
      <c r="E22" s="131"/>
      <c r="F22" s="140" t="s">
        <v>1083</v>
      </c>
      <c r="G22" s="141" t="s">
        <v>2577</v>
      </c>
      <c r="H22" s="130"/>
    </row>
    <row r="23" spans="1:8" ht="12.75">
      <c r="A23" s="10">
        <v>58</v>
      </c>
      <c r="B23" s="131"/>
      <c r="C23" s="131">
        <v>10</v>
      </c>
      <c r="D23" s="131"/>
      <c r="E23" s="131"/>
      <c r="F23" s="140" t="s">
        <v>1083</v>
      </c>
      <c r="G23" s="141" t="s">
        <v>2577</v>
      </c>
      <c r="H23" s="130"/>
    </row>
    <row r="24" spans="1:8" ht="12.75">
      <c r="A24" s="10">
        <v>91</v>
      </c>
      <c r="B24" s="131"/>
      <c r="C24" s="131">
        <v>10</v>
      </c>
      <c r="D24" s="131"/>
      <c r="E24" s="131"/>
      <c r="F24" s="140" t="s">
        <v>1083</v>
      </c>
      <c r="G24" s="141" t="s">
        <v>2577</v>
      </c>
      <c r="H24" s="130"/>
    </row>
    <row r="25" spans="1:8" ht="12.75">
      <c r="A25" s="10">
        <v>110</v>
      </c>
      <c r="B25" s="131"/>
      <c r="C25" s="131">
        <v>10</v>
      </c>
      <c r="D25" s="131"/>
      <c r="E25" s="131"/>
      <c r="F25" s="140" t="s">
        <v>1083</v>
      </c>
      <c r="G25" s="141" t="s">
        <v>2577</v>
      </c>
      <c r="H25" s="130"/>
    </row>
    <row r="26" spans="1:8" ht="12.75">
      <c r="A26" s="10">
        <v>55</v>
      </c>
      <c r="B26" s="131"/>
      <c r="C26" s="131">
        <v>10</v>
      </c>
      <c r="D26" s="131"/>
      <c r="E26" s="131"/>
      <c r="F26" s="140" t="s">
        <v>1083</v>
      </c>
      <c r="G26" s="141" t="s">
        <v>2577</v>
      </c>
      <c r="H26" s="130"/>
    </row>
    <row r="27" spans="1:8" ht="12.75">
      <c r="A27" s="10">
        <v>78</v>
      </c>
      <c r="B27" s="131"/>
      <c r="C27" s="131">
        <v>10</v>
      </c>
      <c r="D27" s="131"/>
      <c r="E27" s="131"/>
      <c r="F27" s="140" t="s">
        <v>1083</v>
      </c>
      <c r="G27" s="141" t="s">
        <v>2579</v>
      </c>
      <c r="H27" s="130"/>
    </row>
    <row r="28" spans="1:8" ht="12.75">
      <c r="A28" s="10">
        <v>66</v>
      </c>
      <c r="B28" s="131"/>
      <c r="C28" s="131">
        <v>10</v>
      </c>
      <c r="D28" s="131"/>
      <c r="E28" s="131"/>
      <c r="F28" s="140" t="s">
        <v>1083</v>
      </c>
      <c r="G28" s="141" t="s">
        <v>2579</v>
      </c>
      <c r="H28" s="130"/>
    </row>
    <row r="29" spans="1:8" ht="12.75">
      <c r="A29" s="10">
        <v>1</v>
      </c>
      <c r="B29" s="131"/>
      <c r="C29" s="131">
        <v>10</v>
      </c>
      <c r="D29" s="131"/>
      <c r="E29" s="131"/>
      <c r="F29" s="140" t="s">
        <v>1083</v>
      </c>
      <c r="G29" s="141" t="s">
        <v>2579</v>
      </c>
      <c r="H29" s="130"/>
    </row>
    <row r="30" spans="1:8" ht="12.75">
      <c r="A30" s="10">
        <v>88</v>
      </c>
      <c r="B30" s="131"/>
      <c r="C30" s="131">
        <v>10</v>
      </c>
      <c r="D30" s="131"/>
      <c r="E30" s="131"/>
      <c r="F30" s="140" t="s">
        <v>1083</v>
      </c>
      <c r="G30" s="141" t="s">
        <v>2579</v>
      </c>
      <c r="H30" s="130"/>
    </row>
    <row r="31" spans="1:8" ht="12.75">
      <c r="A31" s="10">
        <v>47</v>
      </c>
      <c r="B31" s="131"/>
      <c r="C31" s="131">
        <v>10</v>
      </c>
      <c r="D31" s="131"/>
      <c r="E31" s="131"/>
      <c r="F31" s="140" t="s">
        <v>1083</v>
      </c>
      <c r="G31" s="141" t="s">
        <v>2579</v>
      </c>
      <c r="H31" s="130"/>
    </row>
    <row r="32" spans="1:8" ht="12.75">
      <c r="A32" s="10">
        <v>59</v>
      </c>
      <c r="B32" s="131"/>
      <c r="C32" s="131">
        <v>10</v>
      </c>
      <c r="D32" s="131"/>
      <c r="E32" s="131"/>
      <c r="F32" s="140" t="s">
        <v>1083</v>
      </c>
      <c r="G32" s="141" t="s">
        <v>2579</v>
      </c>
      <c r="H32" s="130"/>
    </row>
    <row r="33" spans="1:8" ht="12.75">
      <c r="A33" s="10">
        <v>22</v>
      </c>
      <c r="B33" s="131"/>
      <c r="C33" s="131">
        <v>10</v>
      </c>
      <c r="D33" s="131"/>
      <c r="E33" s="131"/>
      <c r="F33" s="140" t="s">
        <v>1083</v>
      </c>
      <c r="G33" s="141" t="s">
        <v>2579</v>
      </c>
      <c r="H33" s="130"/>
    </row>
    <row r="34" spans="1:8" ht="12.75">
      <c r="A34" s="10">
        <v>104</v>
      </c>
      <c r="B34" s="131"/>
      <c r="C34" s="131">
        <v>10</v>
      </c>
      <c r="D34" s="131"/>
      <c r="E34" s="131"/>
      <c r="F34" s="140" t="s">
        <v>1083</v>
      </c>
      <c r="G34" s="141" t="s">
        <v>2579</v>
      </c>
      <c r="H34" s="130"/>
    </row>
    <row r="35" spans="1:8" ht="12.75">
      <c r="A35" s="10">
        <v>101</v>
      </c>
      <c r="B35" s="131"/>
      <c r="C35" s="131">
        <v>10</v>
      </c>
      <c r="D35" s="131"/>
      <c r="E35" s="131"/>
      <c r="F35" s="140" t="s">
        <v>1083</v>
      </c>
      <c r="G35" s="141" t="s">
        <v>2579</v>
      </c>
      <c r="H35" s="130"/>
    </row>
    <row r="36" spans="1:8" ht="12.75">
      <c r="A36" s="10">
        <v>91</v>
      </c>
      <c r="B36" s="131"/>
      <c r="C36" s="131"/>
      <c r="D36" s="131">
        <v>20</v>
      </c>
      <c r="E36" s="131"/>
      <c r="F36" s="140" t="s">
        <v>1083</v>
      </c>
      <c r="G36" s="141" t="s">
        <v>2578</v>
      </c>
      <c r="H36" s="130"/>
    </row>
    <row r="37" spans="1:8" ht="12.75">
      <c r="A37" s="10">
        <v>47</v>
      </c>
      <c r="B37" s="131"/>
      <c r="C37" s="131"/>
      <c r="D37" s="131">
        <v>10</v>
      </c>
      <c r="E37" s="131"/>
      <c r="F37" s="140" t="s">
        <v>1083</v>
      </c>
      <c r="G37" s="141" t="s">
        <v>2578</v>
      </c>
      <c r="H37" s="130"/>
    </row>
    <row r="38" spans="1:8" ht="12.75">
      <c r="A38" s="10">
        <v>11</v>
      </c>
      <c r="B38" s="131"/>
      <c r="C38" s="131"/>
      <c r="D38" s="131">
        <v>10</v>
      </c>
      <c r="E38" s="131"/>
      <c r="F38" s="140" t="s">
        <v>1083</v>
      </c>
      <c r="G38" s="141" t="s">
        <v>2578</v>
      </c>
      <c r="H38" s="130"/>
    </row>
    <row r="39" spans="1:8" ht="12.75">
      <c r="A39" s="10">
        <v>1</v>
      </c>
      <c r="B39" s="131"/>
      <c r="C39" s="131"/>
      <c r="D39" s="131">
        <v>10</v>
      </c>
      <c r="E39" s="131"/>
      <c r="F39" s="140" t="s">
        <v>1083</v>
      </c>
      <c r="G39" s="141" t="s">
        <v>2583</v>
      </c>
      <c r="H39" s="130"/>
    </row>
    <row r="40" spans="1:8" ht="12.75">
      <c r="A40" s="10">
        <v>42</v>
      </c>
      <c r="B40" s="131"/>
      <c r="C40" s="131"/>
      <c r="D40" s="131">
        <v>10</v>
      </c>
      <c r="E40" s="131"/>
      <c r="F40" s="140" t="s">
        <v>1083</v>
      </c>
      <c r="G40" s="141" t="s">
        <v>2583</v>
      </c>
      <c r="H40" s="130"/>
    </row>
    <row r="41" spans="1:8" ht="12.75">
      <c r="A41" s="10">
        <v>91</v>
      </c>
      <c r="B41" s="131"/>
      <c r="C41" s="131"/>
      <c r="D41" s="131">
        <v>10</v>
      </c>
      <c r="E41" s="131"/>
      <c r="F41" s="140" t="s">
        <v>1083</v>
      </c>
      <c r="G41" s="141" t="s">
        <v>2583</v>
      </c>
      <c r="H41" s="130"/>
    </row>
    <row r="42" spans="1:8" ht="12.75">
      <c r="A42" s="10">
        <v>97</v>
      </c>
      <c r="B42" s="131"/>
      <c r="C42" s="131"/>
      <c r="D42" s="131">
        <v>10</v>
      </c>
      <c r="E42" s="131"/>
      <c r="F42" s="140" t="s">
        <v>1083</v>
      </c>
      <c r="G42" s="141" t="s">
        <v>2583</v>
      </c>
      <c r="H42" s="130"/>
    </row>
    <row r="43" spans="1:8" ht="12.75">
      <c r="A43" s="10">
        <v>73</v>
      </c>
      <c r="B43" s="131"/>
      <c r="C43" s="131"/>
      <c r="D43" s="131">
        <v>10</v>
      </c>
      <c r="E43" s="131"/>
      <c r="F43" s="140" t="s">
        <v>1083</v>
      </c>
      <c r="G43" s="141" t="s">
        <v>2583</v>
      </c>
      <c r="H43" s="130"/>
    </row>
    <row r="44" spans="1:8" ht="12.75">
      <c r="A44" s="10">
        <v>96</v>
      </c>
      <c r="B44" s="131"/>
      <c r="C44" s="131"/>
      <c r="D44" s="131">
        <v>10</v>
      </c>
      <c r="E44" s="131"/>
      <c r="F44" s="140" t="s">
        <v>1083</v>
      </c>
      <c r="G44" s="141" t="s">
        <v>2583</v>
      </c>
      <c r="H44" s="130"/>
    </row>
    <row r="45" spans="1:8" ht="12.75">
      <c r="A45" s="10">
        <v>63</v>
      </c>
      <c r="B45" s="131"/>
      <c r="C45" s="131"/>
      <c r="D45" s="131">
        <v>10</v>
      </c>
      <c r="E45" s="131"/>
      <c r="F45" s="140" t="s">
        <v>1083</v>
      </c>
      <c r="G45" s="141" t="s">
        <v>2583</v>
      </c>
      <c r="H45" s="130"/>
    </row>
    <row r="46" spans="1:8" ht="12.75">
      <c r="A46" s="10">
        <v>70</v>
      </c>
      <c r="B46" s="131"/>
      <c r="C46" s="131"/>
      <c r="D46" s="131">
        <v>10</v>
      </c>
      <c r="E46" s="131"/>
      <c r="F46" s="140" t="s">
        <v>1083</v>
      </c>
      <c r="G46" s="141" t="s">
        <v>2583</v>
      </c>
      <c r="H46" s="130"/>
    </row>
    <row r="47" spans="1:8" ht="12.75">
      <c r="A47" s="10">
        <v>91</v>
      </c>
      <c r="B47" s="131"/>
      <c r="C47" s="131"/>
      <c r="D47" s="131">
        <v>10</v>
      </c>
      <c r="E47" s="131"/>
      <c r="F47" s="140" t="s">
        <v>1083</v>
      </c>
      <c r="G47" s="141" t="s">
        <v>2583</v>
      </c>
      <c r="H47" s="130"/>
    </row>
    <row r="48" spans="1:8" ht="12.75">
      <c r="A48" s="10">
        <v>82</v>
      </c>
      <c r="B48" s="131"/>
      <c r="C48" s="131"/>
      <c r="D48" s="131">
        <v>10</v>
      </c>
      <c r="E48" s="131"/>
      <c r="F48" s="140" t="s">
        <v>1083</v>
      </c>
      <c r="G48" s="141" t="s">
        <v>2583</v>
      </c>
      <c r="H48" s="130"/>
    </row>
    <row r="49" spans="1:8" ht="12.75">
      <c r="A49" s="10">
        <v>66</v>
      </c>
      <c r="B49" s="131"/>
      <c r="C49" s="131"/>
      <c r="D49" s="131">
        <v>10</v>
      </c>
      <c r="E49" s="131"/>
      <c r="F49" s="140" t="s">
        <v>1083</v>
      </c>
      <c r="G49" s="141" t="s">
        <v>2583</v>
      </c>
      <c r="H49" s="130"/>
    </row>
    <row r="50" spans="1:8" ht="12.75">
      <c r="A50" s="10">
        <v>86</v>
      </c>
      <c r="B50" s="131"/>
      <c r="C50" s="131"/>
      <c r="D50" s="131">
        <v>10</v>
      </c>
      <c r="E50" s="131"/>
      <c r="F50" s="140" t="s">
        <v>1083</v>
      </c>
      <c r="G50" s="141" t="s">
        <v>2583</v>
      </c>
      <c r="H50" s="130"/>
    </row>
    <row r="51" spans="1:8" ht="12.75">
      <c r="A51" s="10">
        <v>78</v>
      </c>
      <c r="B51" s="131"/>
      <c r="C51" s="131"/>
      <c r="D51" s="131">
        <v>10</v>
      </c>
      <c r="E51" s="131"/>
      <c r="F51" s="140" t="s">
        <v>1083</v>
      </c>
      <c r="G51" s="141" t="s">
        <v>2583</v>
      </c>
      <c r="H51" s="130"/>
    </row>
    <row r="52" spans="1:8" ht="12.75">
      <c r="A52" s="10">
        <v>87</v>
      </c>
      <c r="B52" s="131"/>
      <c r="C52" s="131"/>
      <c r="D52" s="131">
        <v>10</v>
      </c>
      <c r="E52" s="131"/>
      <c r="F52" s="140" t="s">
        <v>1083</v>
      </c>
      <c r="G52" s="141" t="s">
        <v>2583</v>
      </c>
      <c r="H52" s="130"/>
    </row>
    <row r="53" spans="1:8" ht="12.75">
      <c r="A53" s="10">
        <v>73</v>
      </c>
      <c r="B53" s="131"/>
      <c r="C53" s="131"/>
      <c r="D53" s="131"/>
      <c r="E53" s="131">
        <v>10</v>
      </c>
      <c r="F53" s="140" t="s">
        <v>1083</v>
      </c>
      <c r="G53" s="141" t="s">
        <v>2582</v>
      </c>
      <c r="H53" s="130"/>
    </row>
    <row r="54" spans="1:8" ht="12.75">
      <c r="A54" s="10">
        <v>104</v>
      </c>
      <c r="B54" s="131"/>
      <c r="C54" s="131"/>
      <c r="D54" s="131"/>
      <c r="E54" s="131">
        <v>10</v>
      </c>
      <c r="F54" s="140" t="s">
        <v>1083</v>
      </c>
      <c r="G54" s="141" t="s">
        <v>2582</v>
      </c>
      <c r="H54" s="130"/>
    </row>
    <row r="55" spans="1:8" ht="12.75">
      <c r="A55" s="10">
        <v>50</v>
      </c>
      <c r="B55" s="131"/>
      <c r="C55" s="131"/>
      <c r="D55" s="131"/>
      <c r="E55" s="131">
        <v>10</v>
      </c>
      <c r="F55" s="140" t="s">
        <v>1083</v>
      </c>
      <c r="G55" s="141" t="s">
        <v>2582</v>
      </c>
      <c r="H55" s="130"/>
    </row>
    <row r="56" spans="1:8" ht="12.75">
      <c r="A56" s="10">
        <v>4</v>
      </c>
      <c r="B56" s="131"/>
      <c r="C56" s="131"/>
      <c r="D56" s="131"/>
      <c r="E56" s="131">
        <v>10</v>
      </c>
      <c r="F56" s="140" t="s">
        <v>1083</v>
      </c>
      <c r="G56" s="141" t="s">
        <v>2582</v>
      </c>
      <c r="H56" s="130"/>
    </row>
    <row r="57" spans="1:8" ht="12.75">
      <c r="A57" s="10">
        <v>40</v>
      </c>
      <c r="B57" s="131"/>
      <c r="C57" s="131"/>
      <c r="D57" s="131"/>
      <c r="E57" s="131">
        <v>10</v>
      </c>
      <c r="F57" s="140" t="s">
        <v>1083</v>
      </c>
      <c r="G57" s="141" t="s">
        <v>2582</v>
      </c>
      <c r="H57" s="130"/>
    </row>
    <row r="58" spans="1:8" ht="12.75">
      <c r="A58" s="10">
        <v>91</v>
      </c>
      <c r="B58" s="131"/>
      <c r="C58" s="131"/>
      <c r="D58" s="131"/>
      <c r="E58" s="131">
        <v>10</v>
      </c>
      <c r="F58" s="140" t="s">
        <v>1083</v>
      </c>
      <c r="G58" s="141" t="s">
        <v>2582</v>
      </c>
      <c r="H58" s="130"/>
    </row>
    <row r="59" spans="1:8" ht="12.75">
      <c r="A59" s="10">
        <v>82</v>
      </c>
      <c r="B59" s="131"/>
      <c r="C59" s="131"/>
      <c r="D59" s="131"/>
      <c r="E59" s="131">
        <v>10</v>
      </c>
      <c r="F59" s="140" t="s">
        <v>1083</v>
      </c>
      <c r="G59" s="141" t="s">
        <v>2582</v>
      </c>
      <c r="H59" s="130"/>
    </row>
    <row r="60" spans="1:8" ht="12.75">
      <c r="A60" s="10">
        <v>79</v>
      </c>
      <c r="B60" s="131"/>
      <c r="C60" s="131"/>
      <c r="D60" s="131"/>
      <c r="E60" s="131">
        <v>10</v>
      </c>
      <c r="F60" s="140" t="s">
        <v>1083</v>
      </c>
      <c r="G60" s="141" t="s">
        <v>2582</v>
      </c>
      <c r="H60" s="130"/>
    </row>
    <row r="61" spans="1:8" ht="12.75">
      <c r="A61" s="10">
        <v>112</v>
      </c>
      <c r="B61" s="131"/>
      <c r="C61" s="131"/>
      <c r="D61" s="131"/>
      <c r="E61" s="131">
        <v>10</v>
      </c>
      <c r="F61" s="140" t="s">
        <v>1083</v>
      </c>
      <c r="G61" s="141" t="s">
        <v>2582</v>
      </c>
      <c r="H61" s="130"/>
    </row>
    <row r="62" spans="1:8" ht="12.75">
      <c r="A62" s="10">
        <v>1</v>
      </c>
      <c r="B62" s="131"/>
      <c r="C62" s="131"/>
      <c r="D62" s="131"/>
      <c r="E62" s="131">
        <v>10</v>
      </c>
      <c r="F62" s="140" t="s">
        <v>1083</v>
      </c>
      <c r="G62" s="141" t="s">
        <v>2605</v>
      </c>
      <c r="H62" s="130"/>
    </row>
    <row r="63" spans="1:8" ht="12.75">
      <c r="A63" s="10">
        <v>91</v>
      </c>
      <c r="B63" s="131"/>
      <c r="C63" s="131"/>
      <c r="D63" s="131"/>
      <c r="E63" s="131">
        <v>10</v>
      </c>
      <c r="F63" s="140" t="s">
        <v>1083</v>
      </c>
      <c r="G63" s="141" t="s">
        <v>2605</v>
      </c>
      <c r="H63" s="130" t="str">
        <f>IF(A63="","",VLOOKUP(A63,Startlist!B:E,3,FALSE)&amp;" / "&amp;VLOOKUP(A63,Startlist!B:E,3,FALSE))</f>
        <v>Ivo Krupins / Ivo Krupins</v>
      </c>
    </row>
    <row r="64" spans="1:8" ht="12.75">
      <c r="A64" s="10">
        <v>104</v>
      </c>
      <c r="B64" s="131"/>
      <c r="C64" s="131"/>
      <c r="D64" s="131"/>
      <c r="E64" s="131">
        <v>10</v>
      </c>
      <c r="F64" s="140" t="s">
        <v>1083</v>
      </c>
      <c r="G64" s="141" t="s">
        <v>2605</v>
      </c>
      <c r="H64" s="130" t="str">
        <f>IF(A64="","",VLOOKUP(A64,Startlist!B:E,3,FALSE)&amp;" / "&amp;VLOOKUP(A64,Startlist!B:E,3,FALSE))</f>
        <v>Tanel Jogi / Tanel Jogi</v>
      </c>
    </row>
    <row r="65" spans="1:8" ht="12.75">
      <c r="A65" s="10">
        <v>96</v>
      </c>
      <c r="B65" s="131"/>
      <c r="C65" s="131"/>
      <c r="D65" s="131"/>
      <c r="E65" s="131">
        <v>10</v>
      </c>
      <c r="F65" s="140" t="s">
        <v>1083</v>
      </c>
      <c r="G65" s="141" t="s">
        <v>2605</v>
      </c>
      <c r="H65" s="130" t="str">
        <f>IF(A65="","",VLOOKUP(A65,Startlist!B:E,3,FALSE)&amp;" / "&amp;VLOOKUP(A65,Startlist!B:E,3,FALSE))</f>
        <v>Andris Pehme / Andris Pehme</v>
      </c>
    </row>
    <row r="66" spans="1:8" ht="12.75">
      <c r="A66" s="10">
        <v>37</v>
      </c>
      <c r="B66" s="131"/>
      <c r="C66" s="131"/>
      <c r="D66" s="131"/>
      <c r="E66" s="131">
        <v>10</v>
      </c>
      <c r="F66" s="140" t="s">
        <v>1083</v>
      </c>
      <c r="G66" s="141" t="s">
        <v>2606</v>
      </c>
      <c r="H66" s="130" t="str">
        <f>IF(A66="","",VLOOKUP(A66,Startlist!B:E,3,FALSE)&amp;" / "&amp;VLOOKUP(A66,Startlist!B:E,3,FALSE))</f>
        <v>Hannes Kasak / Hannes Kasak</v>
      </c>
    </row>
    <row r="67" spans="1:8" ht="12.75">
      <c r="A67" s="10">
        <v>42</v>
      </c>
      <c r="B67" s="131"/>
      <c r="C67" s="131"/>
      <c r="D67" s="131"/>
      <c r="E67" s="131">
        <v>10</v>
      </c>
      <c r="F67" s="140" t="s">
        <v>1083</v>
      </c>
      <c r="G67" s="141" t="s">
        <v>2606</v>
      </c>
      <c r="H67" s="130" t="str">
        <f>IF(A67="","",VLOOKUP(A67,Startlist!B:E,3,FALSE)&amp;" / "&amp;VLOOKUP(A67,Startlist!B:E,3,FALSE))</f>
        <v>Siim Zukker / Siim Zukker</v>
      </c>
    </row>
    <row r="68" spans="1:8" ht="12.75">
      <c r="A68" s="10">
        <v>48</v>
      </c>
      <c r="B68" s="131"/>
      <c r="C68" s="131"/>
      <c r="D68" s="131"/>
      <c r="E68" s="131">
        <v>10</v>
      </c>
      <c r="F68" s="140" t="s">
        <v>1083</v>
      </c>
      <c r="G68" s="141" t="s">
        <v>2606</v>
      </c>
      <c r="H68" s="130" t="str">
        <f>IF(A68="","",VLOOKUP(A68,Startlist!B:E,3,FALSE)&amp;" / "&amp;VLOOKUP(A68,Startlist!B:E,3,FALSE))</f>
        <v>Kristjan Vidder / Kristjan Vidder</v>
      </c>
    </row>
    <row r="69" spans="1:8" ht="12.75">
      <c r="A69" s="10">
        <v>91</v>
      </c>
      <c r="B69" s="131"/>
      <c r="C69" s="131"/>
      <c r="D69" s="131"/>
      <c r="E69" s="131">
        <v>10</v>
      </c>
      <c r="F69" s="140" t="s">
        <v>1083</v>
      </c>
      <c r="G69" s="141" t="s">
        <v>2606</v>
      </c>
      <c r="H69" s="130" t="str">
        <f>IF(A69="","",VLOOKUP(A69,Startlist!B:E,3,FALSE)&amp;" / "&amp;VLOOKUP(A69,Startlist!B:E,3,FALSE))</f>
        <v>Ivo Krupins / Ivo Krupins</v>
      </c>
    </row>
    <row r="70" spans="1:8" ht="12.75">
      <c r="A70" s="10">
        <v>74</v>
      </c>
      <c r="B70" s="131"/>
      <c r="C70" s="131"/>
      <c r="D70" s="131"/>
      <c r="E70" s="131">
        <v>10</v>
      </c>
      <c r="F70" s="140" t="s">
        <v>1083</v>
      </c>
      <c r="G70" s="141" t="s">
        <v>2606</v>
      </c>
      <c r="H70" s="130" t="str">
        <f>IF(A70="","",VLOOKUP(A70,Startlist!B:E,3,FALSE)&amp;" / "&amp;VLOOKUP(A70,Startlist!B:E,3,FALSE))</f>
        <v>Aira Lepp / Aira Lepp</v>
      </c>
    </row>
    <row r="71" spans="1:8" ht="12.75">
      <c r="A71" s="10">
        <v>84</v>
      </c>
      <c r="B71" s="131"/>
      <c r="C71" s="131"/>
      <c r="D71" s="131"/>
      <c r="E71" s="131">
        <v>10</v>
      </c>
      <c r="F71" s="140" t="s">
        <v>1083</v>
      </c>
      <c r="G71" s="141" t="s">
        <v>2606</v>
      </c>
      <c r="H71" s="130" t="str">
        <f>IF(A71="","",VLOOKUP(A71,Startlist!B:E,3,FALSE)&amp;" / "&amp;VLOOKUP(A71,Startlist!B:E,3,FALSE))</f>
        <v>Martin Taal / Martin Taal</v>
      </c>
    </row>
    <row r="72" spans="1:8" ht="12.75">
      <c r="A72" s="10">
        <v>1</v>
      </c>
      <c r="B72" s="131"/>
      <c r="C72" s="131"/>
      <c r="D72" s="131"/>
      <c r="E72" s="131">
        <v>10</v>
      </c>
      <c r="F72" s="140" t="s">
        <v>1083</v>
      </c>
      <c r="G72" s="141" t="s">
        <v>2606</v>
      </c>
      <c r="H72" s="130" t="str">
        <f>IF(A72="","",VLOOKUP(A72,Startlist!B:E,3,FALSE)&amp;" / "&amp;VLOOKUP(A72,Startlist!B:E,3,FALSE))</f>
        <v>Siim Järveots / Siim Järveots</v>
      </c>
    </row>
    <row r="73" spans="1:8" ht="12.75">
      <c r="A73" s="10">
        <v>44</v>
      </c>
      <c r="B73" s="131"/>
      <c r="C73" s="131"/>
      <c r="D73" s="131"/>
      <c r="E73" s="131">
        <v>10</v>
      </c>
      <c r="F73" s="140" t="s">
        <v>1083</v>
      </c>
      <c r="G73" s="141" t="s">
        <v>2606</v>
      </c>
      <c r="H73" s="130" t="str">
        <f>IF(A73="","",VLOOKUP(A73,Startlist!B:E,3,FALSE)&amp;" / "&amp;VLOOKUP(A73,Startlist!B:E,3,FALSE))</f>
        <v>Urmo Kaasik / Urmo Kaasik</v>
      </c>
    </row>
    <row r="74" spans="1:8" ht="12.75">
      <c r="A74" s="10">
        <v>97</v>
      </c>
      <c r="B74" s="131"/>
      <c r="C74" s="131"/>
      <c r="D74" s="131"/>
      <c r="E74" s="131">
        <v>10</v>
      </c>
      <c r="F74" s="140" t="s">
        <v>1083</v>
      </c>
      <c r="G74" s="141" t="s">
        <v>2606</v>
      </c>
      <c r="H74" s="130" t="str">
        <f>IF(A74="","",VLOOKUP(A74,Startlist!B:E,3,FALSE)&amp;" / "&amp;VLOOKUP(A74,Startlist!B:E,3,FALSE))</f>
        <v>Alari Kiil / Alari Kiil</v>
      </c>
    </row>
    <row r="75" spans="1:8" ht="12.75">
      <c r="A75" s="10">
        <v>1</v>
      </c>
      <c r="B75" s="131"/>
      <c r="C75" s="131"/>
      <c r="D75" s="131"/>
      <c r="E75" s="131">
        <v>10</v>
      </c>
      <c r="F75" s="140" t="s">
        <v>1083</v>
      </c>
      <c r="G75" s="141" t="s">
        <v>2607</v>
      </c>
      <c r="H75" s="130" t="str">
        <f>IF(A75="","",VLOOKUP(A75,Startlist!B:E,3,FALSE)&amp;" / "&amp;VLOOKUP(A75,Startlist!B:E,3,FALSE))</f>
        <v>Siim Järveots / Siim Järveots</v>
      </c>
    </row>
    <row r="76" spans="1:8" ht="12.75">
      <c r="A76" s="10">
        <v>4</v>
      </c>
      <c r="B76" s="131"/>
      <c r="C76" s="131"/>
      <c r="D76" s="131"/>
      <c r="E76" s="131">
        <v>10</v>
      </c>
      <c r="F76" s="140" t="s">
        <v>1083</v>
      </c>
      <c r="G76" s="141" t="s">
        <v>2607</v>
      </c>
      <c r="H76" s="130" t="str">
        <f>IF(A76="","",VLOOKUP(A76,Startlist!B:E,3,FALSE)&amp;" / "&amp;VLOOKUP(A76,Startlist!B:E,3,FALSE))</f>
        <v>Andre Juhe / Andre Juhe</v>
      </c>
    </row>
    <row r="77" spans="1:8" ht="12.75">
      <c r="A77" s="10">
        <v>48</v>
      </c>
      <c r="B77" s="131"/>
      <c r="C77" s="131"/>
      <c r="D77" s="131"/>
      <c r="E77" s="131">
        <v>10</v>
      </c>
      <c r="F77" s="140" t="s">
        <v>1083</v>
      </c>
      <c r="G77" s="141" t="s">
        <v>2607</v>
      </c>
      <c r="H77" s="130" t="str">
        <f>IF(A77="","",VLOOKUP(A77,Startlist!B:E,3,FALSE)&amp;" / "&amp;VLOOKUP(A77,Startlist!B:E,3,FALSE))</f>
        <v>Kristjan Vidder / Kristjan Vidder</v>
      </c>
    </row>
    <row r="78" spans="1:8" ht="12.75">
      <c r="A78" s="10">
        <v>52</v>
      </c>
      <c r="B78" s="131"/>
      <c r="C78" s="131"/>
      <c r="D78" s="131"/>
      <c r="E78" s="131">
        <v>10</v>
      </c>
      <c r="F78" s="140" t="s">
        <v>1083</v>
      </c>
      <c r="G78" s="141" t="s">
        <v>2607</v>
      </c>
      <c r="H78" s="130" t="str">
        <f>IF(A78="","",VLOOKUP(A78,Startlist!B:E,3,FALSE)&amp;" / "&amp;VLOOKUP(A78,Startlist!B:E,3,FALSE))</f>
        <v>Ivar Burmeister / Ivar Burmeister</v>
      </c>
    </row>
    <row r="79" spans="1:8" ht="12.75">
      <c r="A79" s="10">
        <v>64</v>
      </c>
      <c r="B79" s="131"/>
      <c r="C79" s="131"/>
      <c r="D79" s="131"/>
      <c r="E79" s="131">
        <v>10</v>
      </c>
      <c r="F79" s="140" t="s">
        <v>1083</v>
      </c>
      <c r="G79" s="141" t="s">
        <v>2607</v>
      </c>
      <c r="H79" s="130" t="str">
        <f>IF(A79="","",VLOOKUP(A79,Startlist!B:E,3,FALSE)&amp;" / "&amp;VLOOKUP(A79,Startlist!B:E,3,FALSE))</f>
        <v>Joosep Mäe / Joosep Mäe</v>
      </c>
    </row>
    <row r="80" spans="1:8" ht="12.75">
      <c r="A80" s="10">
        <v>60</v>
      </c>
      <c r="B80" s="131"/>
      <c r="C80" s="131"/>
      <c r="D80" s="131"/>
      <c r="E80" s="131">
        <v>10</v>
      </c>
      <c r="F80" s="140" t="s">
        <v>1083</v>
      </c>
      <c r="G80" s="141" t="s">
        <v>2607</v>
      </c>
      <c r="H80" s="130" t="str">
        <f>IF(A80="","",VLOOKUP(A80,Startlist!B:E,3,FALSE)&amp;" / "&amp;VLOOKUP(A80,Startlist!B:E,3,FALSE))</f>
        <v>Maria Roop / Maria Roop</v>
      </c>
    </row>
    <row r="81" spans="1:8" ht="12.75">
      <c r="A81" s="10">
        <v>108</v>
      </c>
      <c r="B81" s="131"/>
      <c r="C81" s="131"/>
      <c r="D81" s="131"/>
      <c r="E81" s="131">
        <v>10</v>
      </c>
      <c r="F81" s="140" t="s">
        <v>1083</v>
      </c>
      <c r="G81" s="141" t="s">
        <v>2607</v>
      </c>
      <c r="H81" s="130" t="str">
        <f>IF(A81="","",VLOOKUP(A81,Startlist!B:E,3,FALSE)&amp;" / "&amp;VLOOKUP(A81,Startlist!B:E,3,FALSE))</f>
        <v>Neeme Virveste / Neeme Virveste</v>
      </c>
    </row>
    <row r="82" spans="1:8" ht="12.75">
      <c r="A82" s="10"/>
      <c r="B82" s="131"/>
      <c r="C82" s="131"/>
      <c r="D82" s="131"/>
      <c r="E82" s="131"/>
      <c r="F82" s="198"/>
      <c r="G82" s="199"/>
      <c r="H82" s="130">
        <f>IF(A82="","",VLOOKUP(A82,Startlist!B:E,3,FALSE)&amp;" / "&amp;VLOOKUP(A82,Startlist!B:E,3,FALSE))</f>
      </c>
    </row>
    <row r="83" spans="1:8" ht="12.75">
      <c r="A83" s="10"/>
      <c r="B83" s="131"/>
      <c r="C83" s="131"/>
      <c r="D83" s="131"/>
      <c r="E83" s="131"/>
      <c r="F83" s="198"/>
      <c r="G83" s="199"/>
      <c r="H83" s="130">
        <f>IF(A83="","",VLOOKUP(A83,Startlist!B:E,3,FALSE)&amp;" / "&amp;VLOOKUP(A83,Startlist!B:E,3,FALSE))</f>
      </c>
    </row>
    <row r="84" spans="1:8" ht="12.75">
      <c r="A84" s="10"/>
      <c r="B84" s="131"/>
      <c r="C84" s="131"/>
      <c r="D84" s="131"/>
      <c r="E84" s="131"/>
      <c r="F84" s="198"/>
      <c r="G84" s="199"/>
      <c r="H84" s="130">
        <f>IF(A84="","",VLOOKUP(A84,Startlist!B:E,3,FALSE)&amp;" / "&amp;VLOOKUP(A84,Startlist!B:E,3,FALSE))</f>
      </c>
    </row>
    <row r="85" spans="1:8" ht="12.75">
      <c r="A85" s="10"/>
      <c r="B85" s="131"/>
      <c r="C85" s="131"/>
      <c r="D85" s="131"/>
      <c r="E85" s="131"/>
      <c r="F85" s="198"/>
      <c r="G85" s="199"/>
      <c r="H85" s="130">
        <f>IF(A85="","",VLOOKUP(A85,Startlist!B:E,3,FALSE)&amp;" / "&amp;VLOOKUP(A85,Startlist!B:E,3,FALSE))</f>
      </c>
    </row>
    <row r="86" spans="1:8" ht="12.75">
      <c r="A86" s="10"/>
      <c r="B86" s="131"/>
      <c r="C86" s="131"/>
      <c r="D86" s="131"/>
      <c r="E86" s="131"/>
      <c r="F86" s="198"/>
      <c r="G86" s="199"/>
      <c r="H86" s="130">
        <f>IF(A86="","",VLOOKUP(A86,Startlist!B:E,3,FALSE)&amp;" / "&amp;VLOOKUP(A86,Startlist!B:E,3,FALSE))</f>
      </c>
    </row>
    <row r="87" spans="1:8" ht="12.75">
      <c r="A87" s="10"/>
      <c r="B87" s="131"/>
      <c r="C87" s="131"/>
      <c r="D87" s="131"/>
      <c r="E87" s="131"/>
      <c r="F87" s="198"/>
      <c r="G87" s="199"/>
      <c r="H87" s="130">
        <f>IF(A87="","",VLOOKUP(A87,Startlist!B:E,3,FALSE)&amp;" / "&amp;VLOOKUP(A87,Startlist!B:E,3,FALSE))</f>
      </c>
    </row>
    <row r="88" spans="1:8" ht="12.75">
      <c r="A88" s="10"/>
      <c r="B88" s="131"/>
      <c r="C88" s="131"/>
      <c r="D88" s="131"/>
      <c r="E88" s="131"/>
      <c r="F88" s="198"/>
      <c r="G88" s="199"/>
      <c r="H88" s="130">
        <f>IF(A88="","",VLOOKUP(A88,Startlist!B:E,3,FALSE)&amp;" / "&amp;VLOOKUP(A88,Startlist!B:E,3,FALSE))</f>
      </c>
    </row>
    <row r="89" spans="1:8" ht="12.75">
      <c r="A89" s="10"/>
      <c r="B89" s="131"/>
      <c r="C89" s="131"/>
      <c r="D89" s="131"/>
      <c r="E89" s="131"/>
      <c r="F89" s="198"/>
      <c r="G89" s="199"/>
      <c r="H89" s="130">
        <f>IF(A89="","",VLOOKUP(A89,Startlist!B:E,3,FALSE)&amp;" / "&amp;VLOOKUP(A89,Startlist!B:E,3,FALSE))</f>
      </c>
    </row>
    <row r="90" spans="1:8" ht="12.75">
      <c r="A90" s="10"/>
      <c r="B90" s="131"/>
      <c r="C90" s="131"/>
      <c r="D90" s="131"/>
      <c r="E90" s="131"/>
      <c r="F90" s="198"/>
      <c r="G90" s="199"/>
      <c r="H90" s="130">
        <f>IF(A90="","",VLOOKUP(A90,Startlist!B:E,3,FALSE)&amp;" / "&amp;VLOOKUP(A90,Startlist!B:E,3,FALSE))</f>
      </c>
    </row>
    <row r="91" spans="1:8" ht="12.75">
      <c r="A91" s="10"/>
      <c r="B91" s="131"/>
      <c r="C91" s="131"/>
      <c r="D91" s="131"/>
      <c r="E91" s="131"/>
      <c r="F91" s="198"/>
      <c r="G91" s="199"/>
      <c r="H91" s="130">
        <f>IF(A91="","",VLOOKUP(A91,Startlist!B:E,3,FALSE)&amp;" / "&amp;VLOOKUP(A91,Startlist!B:E,3,FALSE))</f>
      </c>
    </row>
    <row r="92" spans="1:8" ht="12.75">
      <c r="A92" s="10"/>
      <c r="B92" s="131"/>
      <c r="C92" s="131"/>
      <c r="D92" s="131"/>
      <c r="E92" s="131"/>
      <c r="F92" s="198"/>
      <c r="G92" s="199"/>
      <c r="H92" s="130">
        <f>IF(A92="","",VLOOKUP(A92,Startlist!B:E,3,FALSE)&amp;" / "&amp;VLOOKUP(A92,Startlist!B:E,3,FALSE))</f>
      </c>
    </row>
    <row r="93" spans="1:8" ht="12.75">
      <c r="A93" s="10"/>
      <c r="B93" s="131"/>
      <c r="C93" s="131"/>
      <c r="D93" s="131"/>
      <c r="E93" s="131"/>
      <c r="F93" s="198"/>
      <c r="G93" s="199"/>
      <c r="H93" s="130">
        <f>IF(A93="","",VLOOKUP(A93,Startlist!B:E,3,FALSE)&amp;" / "&amp;VLOOKUP(A93,Startlist!B:E,3,FALSE))</f>
      </c>
    </row>
    <row r="94" spans="1:8" ht="12.75">
      <c r="A94" s="10"/>
      <c r="B94" s="131"/>
      <c r="C94" s="131"/>
      <c r="D94" s="131"/>
      <c r="E94" s="131"/>
      <c r="F94" s="198"/>
      <c r="G94" s="199"/>
      <c r="H94" s="130">
        <f>IF(A94="","",VLOOKUP(A94,Startlist!B:E,3,FALSE)&amp;" / "&amp;VLOOKUP(A94,Startlist!B:E,3,FALSE))</f>
      </c>
    </row>
    <row r="95" spans="1:8" ht="12.75">
      <c r="A95" s="10"/>
      <c r="B95" s="131"/>
      <c r="C95" s="131"/>
      <c r="D95" s="131"/>
      <c r="E95" s="131"/>
      <c r="F95" s="198"/>
      <c r="G95" s="199"/>
      <c r="H95" s="130">
        <f>IF(A95="","",VLOOKUP(A95,Startlist!B:E,3,FALSE)&amp;" / "&amp;VLOOKUP(A95,Startlist!B:E,3,FALSE))</f>
      </c>
    </row>
    <row r="96" spans="1:8" ht="12.75">
      <c r="A96" s="10"/>
      <c r="B96" s="131"/>
      <c r="C96" s="131"/>
      <c r="D96" s="131"/>
      <c r="E96" s="131"/>
      <c r="F96" s="198"/>
      <c r="G96" s="199"/>
      <c r="H96" s="130">
        <f>IF(A96="","",VLOOKUP(A96,Startlist!B:E,3,FALSE)&amp;" / "&amp;VLOOKUP(A96,Startlist!B:E,3,FALSE))</f>
      </c>
    </row>
    <row r="97" spans="1:8" ht="12.75">
      <c r="A97" s="10"/>
      <c r="B97" s="131"/>
      <c r="C97" s="131"/>
      <c r="D97" s="131"/>
      <c r="E97" s="131"/>
      <c r="F97" s="198"/>
      <c r="G97" s="199"/>
      <c r="H97" s="130">
        <f>IF(A97="","",VLOOKUP(A97,Startlist!B:E,3,FALSE)&amp;" / "&amp;VLOOKUP(A97,Startlist!B:E,3,FALSE))</f>
      </c>
    </row>
    <row r="98" spans="1:8" ht="12.75">
      <c r="A98" s="10"/>
      <c r="B98" s="131"/>
      <c r="C98" s="131"/>
      <c r="D98" s="131"/>
      <c r="E98" s="131"/>
      <c r="F98" s="198"/>
      <c r="G98" s="199"/>
      <c r="H98" s="130">
        <f>IF(A98="","",VLOOKUP(A98,Startlist!B:E,3,FALSE)&amp;" / "&amp;VLOOKUP(A98,Startlist!B:E,3,FALSE))</f>
      </c>
    </row>
    <row r="99" spans="1:8" ht="12.75">
      <c r="A99" s="10"/>
      <c r="B99" s="131"/>
      <c r="C99" s="131"/>
      <c r="D99" s="131"/>
      <c r="E99" s="131"/>
      <c r="F99" s="198"/>
      <c r="G99" s="199"/>
      <c r="H99" s="130">
        <f>IF(A99="","",VLOOKUP(A99,Startlist!B:E,3,FALSE)&amp;" / "&amp;VLOOKUP(A99,Startlist!B:E,3,FALSE))</f>
      </c>
    </row>
    <row r="100" spans="1:8" ht="12.75">
      <c r="A100" s="10"/>
      <c r="B100" s="131"/>
      <c r="C100" s="131"/>
      <c r="D100" s="131"/>
      <c r="E100" s="131"/>
      <c r="F100" s="198"/>
      <c r="G100" s="199"/>
      <c r="H100" s="130">
        <f>IF(A100="","",VLOOKUP(A100,Startlist!B:E,3,FALSE)&amp;" / "&amp;VLOOKUP(A100,Startlist!B:E,3,FALSE))</f>
      </c>
    </row>
    <row r="101" spans="1:8" ht="12.75">
      <c r="A101" s="10"/>
      <c r="B101" s="131"/>
      <c r="C101" s="131"/>
      <c r="D101" s="131"/>
      <c r="E101" s="131"/>
      <c r="F101" s="198"/>
      <c r="G101" s="199"/>
      <c r="H101" s="130">
        <f>IF(A101="","",VLOOKUP(A101,Startlist!B:E,3,FALSE)&amp;" / "&amp;VLOOKUP(A101,Startlist!B:E,3,FALSE))</f>
      </c>
    </row>
    <row r="102" spans="1:8" ht="12.75">
      <c r="A102" s="10"/>
      <c r="B102" s="131"/>
      <c r="C102" s="131"/>
      <c r="D102" s="131"/>
      <c r="E102" s="131"/>
      <c r="F102" s="198"/>
      <c r="G102" s="199"/>
      <c r="H102" s="130">
        <f>IF(A102="","",VLOOKUP(A102,Startlist!B:E,3,FALSE)&amp;" / "&amp;VLOOKUP(A102,Startlist!B:E,3,FALSE))</f>
      </c>
    </row>
    <row r="103" spans="1:8" ht="12.75">
      <c r="A103" s="10"/>
      <c r="B103" s="131"/>
      <c r="C103" s="131"/>
      <c r="D103" s="131"/>
      <c r="E103" s="131"/>
      <c r="F103" s="198"/>
      <c r="G103" s="199"/>
      <c r="H103" s="130">
        <f>IF(A103="","",VLOOKUP(A103,Startlist!B:E,3,FALSE)&amp;" / "&amp;VLOOKUP(A103,Startlist!B:E,3,FALSE))</f>
      </c>
    </row>
    <row r="104" spans="1:8" ht="12.75">
      <c r="A104" s="10"/>
      <c r="B104" s="131"/>
      <c r="C104" s="131"/>
      <c r="D104" s="131"/>
      <c r="E104" s="131"/>
      <c r="F104" s="198"/>
      <c r="G104" s="199"/>
      <c r="H104" s="130">
        <f>IF(A104="","",VLOOKUP(A104,Startlist!B:E,3,FALSE)&amp;" / "&amp;VLOOKUP(A104,Startlist!B:E,3,FALSE))</f>
      </c>
    </row>
    <row r="105" spans="1:8" ht="12.75">
      <c r="A105" s="10"/>
      <c r="B105" s="131"/>
      <c r="C105" s="131"/>
      <c r="D105" s="131"/>
      <c r="E105" s="131"/>
      <c r="F105" s="198"/>
      <c r="G105" s="199"/>
      <c r="H105" s="130">
        <f>IF(A105="","",VLOOKUP(A105,Startlist!B:E,3,FALSE)&amp;" / "&amp;VLOOKUP(A105,Startlist!B:E,3,FALSE))</f>
      </c>
    </row>
    <row r="106" spans="1:8" ht="12.75">
      <c r="A106" s="10"/>
      <c r="B106" s="131"/>
      <c r="C106" s="131"/>
      <c r="D106" s="131"/>
      <c r="E106" s="131"/>
      <c r="F106" s="198"/>
      <c r="G106" s="199"/>
      <c r="H106" s="130">
        <f>IF(A106="","",VLOOKUP(A106,Startlist!B:E,3,FALSE)&amp;" / "&amp;VLOOKUP(A106,Startlist!B:E,3,FALSE))</f>
      </c>
    </row>
    <row r="107" spans="1:8" ht="12.75">
      <c r="A107" s="10"/>
      <c r="B107" s="131"/>
      <c r="C107" s="131"/>
      <c r="D107" s="131"/>
      <c r="E107" s="131"/>
      <c r="F107" s="198"/>
      <c r="G107" s="199"/>
      <c r="H107" s="130">
        <f>IF(A107="","",VLOOKUP(A107,Startlist!B:E,3,FALSE)&amp;" / "&amp;VLOOKUP(A107,Startlist!B:E,3,FALSE))</f>
      </c>
    </row>
    <row r="108" spans="1:8" ht="12.75">
      <c r="A108" s="10"/>
      <c r="B108" s="131"/>
      <c r="C108" s="131"/>
      <c r="D108" s="131"/>
      <c r="E108" s="131"/>
      <c r="F108" s="198"/>
      <c r="G108" s="199"/>
      <c r="H108" s="130">
        <f>IF(A108="","",VLOOKUP(A108,Startlist!B:E,3,FALSE)&amp;" / "&amp;VLOOKUP(A108,Startlist!B:E,3,FALSE))</f>
      </c>
    </row>
    <row r="109" spans="1:8" ht="12.75">
      <c r="A109" s="10"/>
      <c r="B109" s="131"/>
      <c r="C109" s="131"/>
      <c r="D109" s="131"/>
      <c r="E109" s="131"/>
      <c r="F109" s="198"/>
      <c r="G109" s="199"/>
      <c r="H109" s="130">
        <f>IF(A109="","",VLOOKUP(A109,Startlist!B:E,3,FALSE)&amp;" / "&amp;VLOOKUP(A109,Startlist!B:E,3,FALSE))</f>
      </c>
    </row>
    <row r="110" spans="1:8" ht="12.75">
      <c r="A110" s="10"/>
      <c r="B110" s="131"/>
      <c r="C110" s="131"/>
      <c r="D110" s="131"/>
      <c r="E110" s="131"/>
      <c r="F110" s="198"/>
      <c r="G110" s="199"/>
      <c r="H110" s="130">
        <f>IF(A110="","",VLOOKUP(A110,Startlist!B:E,3,FALSE)&amp;" / "&amp;VLOOKUP(A110,Startlist!B:E,3,FALSE))</f>
      </c>
    </row>
    <row r="111" spans="1:8" ht="12.75">
      <c r="A111" s="10"/>
      <c r="B111" s="131"/>
      <c r="C111" s="131"/>
      <c r="D111" s="131"/>
      <c r="E111" s="131"/>
      <c r="F111" s="198"/>
      <c r="G111" s="199"/>
      <c r="H111" s="130">
        <f>IF(A111="","",VLOOKUP(A111,Startlist!B:E,3,FALSE)&amp;" / "&amp;VLOOKUP(A111,Startlist!B:E,3,FALSE))</f>
      </c>
    </row>
    <row r="112" spans="1:8" ht="12.75">
      <c r="A112" s="10"/>
      <c r="B112" s="131"/>
      <c r="C112" s="131"/>
      <c r="D112" s="131"/>
      <c r="E112" s="131"/>
      <c r="F112" s="198"/>
      <c r="G112" s="199"/>
      <c r="H112" s="130">
        <f>IF(A112="","",VLOOKUP(A112,Startlist!B:E,3,FALSE)&amp;" / "&amp;VLOOKUP(A112,Startlist!B:E,3,FALSE))</f>
      </c>
    </row>
    <row r="113" spans="1:8" ht="12.75">
      <c r="A113" s="10"/>
      <c r="B113" s="131"/>
      <c r="C113" s="131"/>
      <c r="D113" s="131"/>
      <c r="E113" s="131"/>
      <c r="F113" s="198"/>
      <c r="G113" s="199"/>
      <c r="H113" s="130">
        <f>IF(A113="","",VLOOKUP(A113,Startlist!B:E,3,FALSE)&amp;" / "&amp;VLOOKUP(A113,Startlist!B:E,3,FALSE))</f>
      </c>
    </row>
    <row r="114" spans="1:8" ht="12.75">
      <c r="A114" s="10"/>
      <c r="B114" s="131"/>
      <c r="C114" s="131"/>
      <c r="D114" s="131"/>
      <c r="E114" s="131"/>
      <c r="F114" s="198"/>
      <c r="G114" s="199"/>
      <c r="H114" s="130">
        <f>IF(A114="","",VLOOKUP(A114,Startlist!B:E,3,FALSE)&amp;" / "&amp;VLOOKUP(A114,Startlist!B:E,3,FALSE))</f>
      </c>
    </row>
    <row r="115" spans="1:8" ht="12.75">
      <c r="A115" s="10"/>
      <c r="B115" s="131"/>
      <c r="C115" s="131"/>
      <c r="D115" s="131"/>
      <c r="E115" s="131"/>
      <c r="F115" s="198"/>
      <c r="G115" s="199"/>
      <c r="H115" s="130">
        <f>IF(A115="","",VLOOKUP(A115,Startlist!B:E,3,FALSE)&amp;" / "&amp;VLOOKUP(A115,Startlist!B:E,3,FALSE))</f>
      </c>
    </row>
    <row r="116" spans="1:8" ht="12.75">
      <c r="A116" s="10"/>
      <c r="B116" s="131"/>
      <c r="C116" s="131"/>
      <c r="D116" s="131"/>
      <c r="E116" s="131"/>
      <c r="F116" s="198"/>
      <c r="G116" s="199"/>
      <c r="H116" s="130">
        <f>IF(A116="","",VLOOKUP(A116,Startlist!B:E,3,FALSE)&amp;" / "&amp;VLOOKUP(A116,Startlist!B:E,3,FALSE))</f>
      </c>
    </row>
    <row r="117" spans="1:8" ht="12.75">
      <c r="A117" s="10"/>
      <c r="B117" s="131"/>
      <c r="C117" s="131"/>
      <c r="D117" s="131"/>
      <c r="E117" s="131"/>
      <c r="F117" s="198"/>
      <c r="G117" s="199"/>
      <c r="H117" s="130">
        <f>IF(A117="","",VLOOKUP(A117,Startlist!B:E,3,FALSE)&amp;" / "&amp;VLOOKUP(A117,Startlist!B:E,3,FALSE))</f>
      </c>
    </row>
    <row r="118" spans="1:8" ht="12.75">
      <c r="A118" s="10"/>
      <c r="B118" s="131"/>
      <c r="C118" s="131"/>
      <c r="D118" s="131"/>
      <c r="E118" s="131"/>
      <c r="F118" s="198"/>
      <c r="G118" s="199"/>
      <c r="H118" s="130">
        <f>IF(A118="","",VLOOKUP(A118,Startlist!B:E,3,FALSE)&amp;" / "&amp;VLOOKUP(A118,Startlist!B:E,3,FALSE))</f>
      </c>
    </row>
    <row r="119" spans="1:8" ht="12.75">
      <c r="A119" s="10"/>
      <c r="B119" s="131"/>
      <c r="C119" s="131"/>
      <c r="D119" s="131"/>
      <c r="E119" s="131"/>
      <c r="F119" s="198"/>
      <c r="G119" s="199"/>
      <c r="H119" s="130">
        <f>IF(A119="","",VLOOKUP(A119,Startlist!B:E,3,FALSE)&amp;" / "&amp;VLOOKUP(A119,Startlist!B:E,3,FALSE))</f>
      </c>
    </row>
    <row r="120" spans="1:8" ht="12.75">
      <c r="A120" s="10"/>
      <c r="B120" s="131"/>
      <c r="C120" s="131"/>
      <c r="D120" s="131"/>
      <c r="E120" s="131"/>
      <c r="F120" s="198"/>
      <c r="G120" s="199"/>
      <c r="H120" s="130">
        <f>IF(A120="","",VLOOKUP(A120,Startlist!B:E,3,FALSE)&amp;" / "&amp;VLOOKUP(A120,Startlist!B:E,3,FALSE))</f>
      </c>
    </row>
    <row r="121" spans="1:8" ht="12.75">
      <c r="A121" s="10"/>
      <c r="B121" s="131"/>
      <c r="C121" s="131"/>
      <c r="D121" s="131"/>
      <c r="E121" s="131"/>
      <c r="F121" s="198"/>
      <c r="G121" s="199"/>
      <c r="H121" s="130">
        <f>IF(A121="","",VLOOKUP(A121,Startlist!B:E,3,FALSE)&amp;" / "&amp;VLOOKUP(A121,Startlist!B:E,3,FALSE))</f>
      </c>
    </row>
    <row r="122" spans="1:8" ht="12.75">
      <c r="A122" s="10"/>
      <c r="B122" s="131"/>
      <c r="C122" s="131"/>
      <c r="D122" s="131"/>
      <c r="E122" s="131"/>
      <c r="F122" s="198"/>
      <c r="G122" s="199"/>
      <c r="H122" s="130">
        <f>IF(A122="","",VLOOKUP(A122,Startlist!B:E,3,FALSE)&amp;" / "&amp;VLOOKUP(A122,Startlist!B:E,3,FALSE))</f>
      </c>
    </row>
    <row r="123" spans="1:8" ht="12.75">
      <c r="A123" s="10"/>
      <c r="B123" s="131"/>
      <c r="C123" s="131"/>
      <c r="D123" s="131"/>
      <c r="E123" s="131"/>
      <c r="F123" s="198"/>
      <c r="G123" s="199"/>
      <c r="H123" s="130">
        <f>IF(A123="","",VLOOKUP(A123,Startlist!B:E,3,FALSE)&amp;" / "&amp;VLOOKUP(A123,Startlist!B:E,3,FALSE))</f>
      </c>
    </row>
    <row r="124" spans="1:8" ht="12.75">
      <c r="A124" s="10"/>
      <c r="B124" s="131"/>
      <c r="C124" s="131"/>
      <c r="D124" s="131"/>
      <c r="E124" s="131"/>
      <c r="F124" s="198"/>
      <c r="G124" s="199"/>
      <c r="H124" s="130">
        <f>IF(A124="","",VLOOKUP(A124,Startlist!B:E,3,FALSE)&amp;" / "&amp;VLOOKUP(A124,Startlist!B:E,3,FALSE))</f>
      </c>
    </row>
    <row r="125" spans="1:8" ht="12.75">
      <c r="A125" s="10"/>
      <c r="B125" s="131"/>
      <c r="C125" s="131"/>
      <c r="D125" s="131"/>
      <c r="E125" s="131"/>
      <c r="F125" s="198"/>
      <c r="G125" s="199"/>
      <c r="H125" s="130">
        <f>IF(A125="","",VLOOKUP(A125,Startlist!B:E,3,FALSE)&amp;" / "&amp;VLOOKUP(A125,Startlist!B:E,3,FALSE))</f>
      </c>
    </row>
    <row r="126" spans="1:8" ht="12.75">
      <c r="A126" s="10"/>
      <c r="B126" s="131"/>
      <c r="C126" s="131"/>
      <c r="D126" s="131"/>
      <c r="E126" s="131"/>
      <c r="F126" s="198"/>
      <c r="G126" s="199"/>
      <c r="H126" s="130">
        <f>IF(A126="","",VLOOKUP(A126,Startlist!B:E,3,FALSE)&amp;" / "&amp;VLOOKUP(A126,Startlist!B:E,3,FALSE))</f>
      </c>
    </row>
    <row r="127" spans="1:8" ht="12.75">
      <c r="A127" s="10"/>
      <c r="B127" s="131"/>
      <c r="C127" s="131"/>
      <c r="D127" s="131"/>
      <c r="E127" s="131"/>
      <c r="F127" s="198"/>
      <c r="G127" s="199"/>
      <c r="H127" s="130">
        <f>IF(A127="","",VLOOKUP(A127,Startlist!B:E,3,FALSE)&amp;" / "&amp;VLOOKUP(A127,Startlist!B:E,3,FALSE))</f>
      </c>
    </row>
    <row r="128" spans="1:8" ht="12.75">
      <c r="A128" s="10"/>
      <c r="B128" s="131"/>
      <c r="C128" s="131"/>
      <c r="D128" s="131"/>
      <c r="E128" s="131"/>
      <c r="F128" s="198"/>
      <c r="G128" s="199"/>
      <c r="H128" s="130">
        <f>IF(A128="","",VLOOKUP(A128,Startlist!B:E,3,FALSE)&amp;" / "&amp;VLOOKUP(A128,Startlist!B:E,3,FALSE))</f>
      </c>
    </row>
    <row r="129" spans="1:8" ht="12.75">
      <c r="A129" s="10"/>
      <c r="B129" s="131"/>
      <c r="C129" s="131"/>
      <c r="D129" s="131"/>
      <c r="E129" s="131"/>
      <c r="F129" s="198"/>
      <c r="G129" s="199"/>
      <c r="H129" s="130">
        <f>IF(A129="","",VLOOKUP(A129,Startlist!B:E,3,FALSE)&amp;" / "&amp;VLOOKUP(A129,Startlist!B:E,3,FALSE))</f>
      </c>
    </row>
    <row r="130" spans="1:8" ht="12.75">
      <c r="A130" s="10"/>
      <c r="B130" s="131"/>
      <c r="C130" s="131"/>
      <c r="D130" s="131"/>
      <c r="E130" s="131"/>
      <c r="F130" s="198"/>
      <c r="G130" s="199"/>
      <c r="H130" s="130">
        <f>IF(A130="","",VLOOKUP(A130,Startlist!B:E,3,FALSE)&amp;" / "&amp;VLOOKUP(A130,Startlist!B:E,3,FALSE))</f>
      </c>
    </row>
    <row r="131" spans="1:8" ht="12.75">
      <c r="A131" s="10"/>
      <c r="B131" s="131"/>
      <c r="C131" s="131"/>
      <c r="D131" s="131"/>
      <c r="E131" s="131"/>
      <c r="F131" s="198"/>
      <c r="G131" s="199"/>
      <c r="H131" s="130">
        <f>IF(A131="","",VLOOKUP(A131,Startlist!B:E,3,FALSE)&amp;" / "&amp;VLOOKUP(A131,Startlist!B:E,3,FALSE))</f>
      </c>
    </row>
    <row r="132" spans="1:8" ht="12.75">
      <c r="A132" s="10"/>
      <c r="B132" s="131"/>
      <c r="C132" s="131"/>
      <c r="D132" s="131"/>
      <c r="E132" s="131"/>
      <c r="F132" s="198"/>
      <c r="G132" s="199"/>
      <c r="H132" s="130">
        <f>IF(A132="","",VLOOKUP(A132,Startlist!B:E,3,FALSE)&amp;" / "&amp;VLOOKUP(A132,Startlist!B:E,3,FALSE))</f>
      </c>
    </row>
    <row r="133" spans="1:8" ht="12.75">
      <c r="A133" s="10"/>
      <c r="B133" s="131"/>
      <c r="C133" s="131"/>
      <c r="D133" s="131"/>
      <c r="E133" s="131"/>
      <c r="F133" s="198"/>
      <c r="G133" s="199"/>
      <c r="H133" s="130">
        <f>IF(A133="","",VLOOKUP(A133,Startlist!B:E,3,FALSE)&amp;" / "&amp;VLOOKUP(A133,Startlist!B:E,3,FALSE))</f>
      </c>
    </row>
    <row r="134" spans="1:8" ht="12.75">
      <c r="A134" s="10"/>
      <c r="B134" s="131"/>
      <c r="C134" s="131"/>
      <c r="D134" s="131"/>
      <c r="E134" s="131"/>
      <c r="F134" s="198"/>
      <c r="G134" s="199"/>
      <c r="H134" s="130">
        <f>IF(A134="","",VLOOKUP(A134,Startlist!B:E,3,FALSE)&amp;" / "&amp;VLOOKUP(A134,Startlist!B:E,3,FALSE))</f>
      </c>
    </row>
    <row r="135" spans="1:8" ht="12.75">
      <c r="A135" s="10"/>
      <c r="B135" s="131"/>
      <c r="C135" s="131"/>
      <c r="D135" s="131"/>
      <c r="E135" s="131"/>
      <c r="F135" s="198"/>
      <c r="G135" s="199"/>
      <c r="H135" s="130">
        <f>IF(A135="","",VLOOKUP(A135,Startlist!B:E,3,FALSE)&amp;" / "&amp;VLOOKUP(A135,Startlist!B:E,3,FALSE))</f>
      </c>
    </row>
    <row r="136" spans="1:8" ht="12.75">
      <c r="A136" s="10"/>
      <c r="B136" s="131"/>
      <c r="C136" s="131"/>
      <c r="D136" s="131"/>
      <c r="E136" s="131"/>
      <c r="F136" s="198"/>
      <c r="G136" s="199"/>
      <c r="H136" s="130">
        <f>IF(A136="","",VLOOKUP(A136,Startlist!B:E,3,FALSE)&amp;" / "&amp;VLOOKUP(A136,Startlist!B:E,3,FALSE))</f>
      </c>
    </row>
    <row r="137" spans="1:8" ht="12.75">
      <c r="A137" s="10"/>
      <c r="B137" s="131"/>
      <c r="C137" s="131"/>
      <c r="D137" s="131"/>
      <c r="E137" s="131"/>
      <c r="F137" s="198"/>
      <c r="G137" s="199"/>
      <c r="H137" s="130">
        <f>IF(A137="","",VLOOKUP(A137,Startlist!B:E,3,FALSE)&amp;" / "&amp;VLOOKUP(A137,Startlist!B:E,3,FALSE))</f>
      </c>
    </row>
    <row r="138" spans="1:8" ht="12.75">
      <c r="A138" s="10"/>
      <c r="B138" s="131"/>
      <c r="C138" s="131"/>
      <c r="D138" s="131"/>
      <c r="E138" s="131"/>
      <c r="F138" s="198"/>
      <c r="G138" s="199"/>
      <c r="H138" s="130">
        <f>IF(A138="","",VLOOKUP(A138,Startlist!B:E,3,FALSE)&amp;" / "&amp;VLOOKUP(A138,Startlist!B:E,3,FALSE))</f>
      </c>
    </row>
    <row r="139" spans="1:8" ht="12.75">
      <c r="A139" s="10"/>
      <c r="B139" s="131"/>
      <c r="C139" s="131"/>
      <c r="D139" s="131"/>
      <c r="E139" s="131"/>
      <c r="F139" s="198"/>
      <c r="G139" s="199"/>
      <c r="H139" s="130">
        <f>IF(A139="","",VLOOKUP(A139,Startlist!B:E,3,FALSE)&amp;" / "&amp;VLOOKUP(A139,Startlist!B:E,3,FALSE))</f>
      </c>
    </row>
    <row r="140" spans="1:8" ht="12.75">
      <c r="A140" s="10"/>
      <c r="B140" s="131"/>
      <c r="C140" s="131"/>
      <c r="D140" s="131"/>
      <c r="E140" s="131"/>
      <c r="F140" s="198"/>
      <c r="G140" s="199"/>
      <c r="H140" s="130">
        <f>IF(A140="","",VLOOKUP(A140,Startlist!B:E,3,FALSE)&amp;" / "&amp;VLOOKUP(A140,Startlist!B:E,3,FALSE))</f>
      </c>
    </row>
    <row r="141" spans="1:8" ht="12.75">
      <c r="A141" s="10"/>
      <c r="B141" s="131"/>
      <c r="C141" s="131"/>
      <c r="D141" s="131"/>
      <c r="E141" s="131"/>
      <c r="F141" s="198"/>
      <c r="G141" s="199"/>
      <c r="H141" s="130">
        <f>IF(A141="","",VLOOKUP(A141,Startlist!B:E,3,FALSE)&amp;" / "&amp;VLOOKUP(A141,Startlist!B:E,3,FALSE))</f>
      </c>
    </row>
    <row r="142" spans="1:8" ht="12.75">
      <c r="A142" s="10"/>
      <c r="B142" s="131"/>
      <c r="C142" s="131"/>
      <c r="D142" s="131"/>
      <c r="E142" s="131"/>
      <c r="F142" s="198"/>
      <c r="G142" s="199"/>
      <c r="H142" s="130">
        <f>IF(A142="","",VLOOKUP(A142,Startlist!B:E,3,FALSE)&amp;" / "&amp;VLOOKUP(A142,Startlist!B:E,3,FALSE))</f>
      </c>
    </row>
    <row r="143" spans="1:8" ht="12.75">
      <c r="A143" s="10"/>
      <c r="B143" s="131"/>
      <c r="C143" s="131"/>
      <c r="D143" s="131"/>
      <c r="E143" s="131"/>
      <c r="F143" s="198"/>
      <c r="G143" s="199"/>
      <c r="H143" s="130">
        <f>IF(A143="","",VLOOKUP(A143,Startlist!B:E,3,FALSE)&amp;" / "&amp;VLOOKUP(A143,Startlist!B:E,3,FALSE))</f>
      </c>
    </row>
    <row r="144" spans="1:8" ht="12.75">
      <c r="A144" s="10"/>
      <c r="B144" s="131"/>
      <c r="C144" s="131"/>
      <c r="D144" s="131"/>
      <c r="E144" s="131"/>
      <c r="F144" s="198"/>
      <c r="G144" s="199"/>
      <c r="H144" s="130">
        <f>IF(A144="","",VLOOKUP(A144,Startlist!B:E,3,FALSE)&amp;" / "&amp;VLOOKUP(A144,Startlist!B:E,3,FALSE))</f>
      </c>
    </row>
    <row r="145" spans="1:8" ht="12.75">
      <c r="A145" s="10"/>
      <c r="B145" s="131"/>
      <c r="C145" s="131"/>
      <c r="D145" s="131"/>
      <c r="E145" s="131"/>
      <c r="F145" s="198"/>
      <c r="G145" s="199"/>
      <c r="H145" s="130">
        <f>IF(A145="","",VLOOKUP(A145,Startlist!B:E,3,FALSE)&amp;" / "&amp;VLOOKUP(A145,Startlist!B:E,3,FALSE))</f>
      </c>
    </row>
    <row r="146" spans="1:8" ht="12.75">
      <c r="A146" s="10"/>
      <c r="B146" s="131"/>
      <c r="C146" s="131"/>
      <c r="D146" s="131"/>
      <c r="E146" s="131"/>
      <c r="F146" s="198"/>
      <c r="G146" s="199"/>
      <c r="H146" s="130">
        <f>IF(A146="","",VLOOKUP(A146,Startlist!B:E,3,FALSE)&amp;" / "&amp;VLOOKUP(A146,Startlist!B:E,3,FALSE))</f>
      </c>
    </row>
    <row r="147" spans="1:8" ht="12.75">
      <c r="A147" s="10"/>
      <c r="B147" s="131"/>
      <c r="C147" s="131"/>
      <c r="D147" s="131"/>
      <c r="E147" s="131"/>
      <c r="F147" s="198"/>
      <c r="G147" s="199"/>
      <c r="H147" s="130">
        <f>IF(A147="","",VLOOKUP(A147,Startlist!B:E,3,FALSE)&amp;" / "&amp;VLOOKUP(A147,Startlist!B:E,3,FALSE))</f>
      </c>
    </row>
    <row r="148" spans="1:8" ht="12.75">
      <c r="A148" s="10"/>
      <c r="B148" s="131"/>
      <c r="C148" s="131"/>
      <c r="D148" s="131"/>
      <c r="E148" s="131"/>
      <c r="F148" s="198"/>
      <c r="G148" s="199"/>
      <c r="H148" s="130">
        <f>IF(A148="","",VLOOKUP(A148,Startlist!B:E,3,FALSE)&amp;" / "&amp;VLOOKUP(A148,Startlist!B:E,3,FALSE))</f>
      </c>
    </row>
    <row r="149" spans="1:8" ht="12.75">
      <c r="A149" s="10"/>
      <c r="B149" s="131"/>
      <c r="C149" s="131"/>
      <c r="D149" s="131"/>
      <c r="E149" s="131"/>
      <c r="F149" s="198"/>
      <c r="G149" s="199"/>
      <c r="H149" s="130">
        <f>IF(A149="","",VLOOKUP(A149,Startlist!B:E,3,FALSE)&amp;" / "&amp;VLOOKUP(A149,Startlist!B:E,3,FALSE))</f>
      </c>
    </row>
    <row r="150" spans="1:8" ht="12.75">
      <c r="A150" s="10"/>
      <c r="B150" s="131"/>
      <c r="C150" s="131"/>
      <c r="D150" s="131"/>
      <c r="E150" s="131"/>
      <c r="F150" s="198"/>
      <c r="G150" s="199"/>
      <c r="H150" s="130">
        <f>IF(A150="","",VLOOKUP(A150,Startlist!B:E,3,FALSE)&amp;" / "&amp;VLOOKUP(A150,Startlist!B:E,3,FALSE))</f>
      </c>
    </row>
    <row r="151" spans="1:8" ht="12.75">
      <c r="A151" s="10"/>
      <c r="B151" s="131"/>
      <c r="C151" s="131"/>
      <c r="D151" s="131"/>
      <c r="E151" s="131"/>
      <c r="F151" s="198"/>
      <c r="G151" s="199"/>
      <c r="H151" s="130">
        <f>IF(A151="","",VLOOKUP(A151,Startlist!B:E,3,FALSE)&amp;" / "&amp;VLOOKUP(A151,Startlist!B:E,3,FALSE))</f>
      </c>
    </row>
    <row r="152" spans="1:8" ht="12.75">
      <c r="A152" s="10"/>
      <c r="B152" s="131"/>
      <c r="C152" s="131"/>
      <c r="D152" s="131"/>
      <c r="E152" s="131"/>
      <c r="F152" s="198"/>
      <c r="G152" s="199"/>
      <c r="H152" s="130">
        <f>IF(A152="","",VLOOKUP(A152,Startlist!B:E,3,FALSE)&amp;" / "&amp;VLOOKUP(A152,Startlist!B:E,3,FALSE))</f>
      </c>
    </row>
    <row r="153" spans="1:8" ht="12.75">
      <c r="A153" s="10"/>
      <c r="B153" s="131"/>
      <c r="C153" s="131"/>
      <c r="D153" s="131"/>
      <c r="E153" s="131"/>
      <c r="F153" s="198"/>
      <c r="G153" s="199"/>
      <c r="H153" s="130">
        <f>IF(A153="","",VLOOKUP(A153,Startlist!B:E,3,FALSE)&amp;" / "&amp;VLOOKUP(A153,Startlist!B:E,3,FALSE))</f>
      </c>
    </row>
    <row r="154" spans="1:8" ht="12.75">
      <c r="A154" s="10"/>
      <c r="B154" s="131"/>
      <c r="C154" s="131"/>
      <c r="D154" s="131"/>
      <c r="E154" s="131"/>
      <c r="F154" s="198"/>
      <c r="G154" s="199"/>
      <c r="H154" s="130">
        <f>IF(A154="","",VLOOKUP(A154,Startlist!B:E,3,FALSE)&amp;" / "&amp;VLOOKUP(A154,Startlist!B:E,3,FALSE))</f>
      </c>
    </row>
    <row r="155" spans="1:8" ht="12.75">
      <c r="A155" s="10"/>
      <c r="B155" s="131"/>
      <c r="C155" s="131"/>
      <c r="D155" s="131"/>
      <c r="E155" s="131"/>
      <c r="F155" s="198"/>
      <c r="G155" s="199"/>
      <c r="H155" s="130">
        <f>IF(A155="","",VLOOKUP(A155,Startlist!B:E,3,FALSE)&amp;" / "&amp;VLOOKUP(A155,Startlist!B:E,3,FALSE))</f>
      </c>
    </row>
    <row r="156" spans="1:8" ht="12.75">
      <c r="A156" s="10"/>
      <c r="B156" s="131"/>
      <c r="C156" s="131"/>
      <c r="D156" s="131"/>
      <c r="E156" s="131"/>
      <c r="F156" s="198"/>
      <c r="G156" s="199"/>
      <c r="H156" s="130">
        <f>IF(A156="","",VLOOKUP(A156,Startlist!B:E,3,FALSE)&amp;" / "&amp;VLOOKUP(A156,Startlist!B:E,3,FALSE))</f>
      </c>
    </row>
    <row r="157" spans="1:8" ht="12.75">
      <c r="A157" s="10"/>
      <c r="B157" s="131"/>
      <c r="C157" s="131"/>
      <c r="D157" s="131"/>
      <c r="E157" s="131"/>
      <c r="F157" s="198"/>
      <c r="G157" s="199"/>
      <c r="H157" s="130">
        <f>IF(A157="","",VLOOKUP(A157,Startlist!B:E,3,FALSE)&amp;" / "&amp;VLOOKUP(A157,Startlist!B:E,3,FALSE))</f>
      </c>
    </row>
    <row r="158" spans="1:8" ht="12.75">
      <c r="A158" s="10"/>
      <c r="B158" s="131"/>
      <c r="C158" s="131"/>
      <c r="D158" s="131"/>
      <c r="E158" s="131"/>
      <c r="F158" s="198"/>
      <c r="G158" s="199"/>
      <c r="H158" s="130">
        <f>IF(A158="","",VLOOKUP(A158,Startlist!B:E,3,FALSE)&amp;" / "&amp;VLOOKUP(A158,Startlist!B:E,3,FALSE))</f>
      </c>
    </row>
    <row r="159" spans="1:8" ht="12.75">
      <c r="A159" s="10"/>
      <c r="B159" s="131"/>
      <c r="C159" s="131"/>
      <c r="D159" s="131"/>
      <c r="E159" s="131"/>
      <c r="F159" s="198"/>
      <c r="G159" s="199"/>
      <c r="H159" s="130">
        <f>IF(A159="","",VLOOKUP(A159,Startlist!B:E,3,FALSE)&amp;" / "&amp;VLOOKUP(A159,Startlist!B:E,3,FALSE))</f>
      </c>
    </row>
    <row r="160" spans="1:8" ht="12.75">
      <c r="A160" s="10"/>
      <c r="B160" s="131"/>
      <c r="C160" s="131"/>
      <c r="D160" s="131"/>
      <c r="E160" s="131"/>
      <c r="F160" s="198"/>
      <c r="G160" s="199"/>
      <c r="H160" s="130">
        <f>IF(A160="","",VLOOKUP(A160,Startlist!B:E,3,FALSE)&amp;" / "&amp;VLOOKUP(A160,Startlist!B:E,3,FALSE))</f>
      </c>
    </row>
    <row r="161" spans="1:8" ht="12.75">
      <c r="A161" s="10"/>
      <c r="B161" s="131"/>
      <c r="C161" s="131"/>
      <c r="D161" s="131"/>
      <c r="E161" s="131"/>
      <c r="F161" s="198"/>
      <c r="G161" s="199"/>
      <c r="H161" s="130">
        <f>IF(A161="","",VLOOKUP(A161,Startlist!B:E,3,FALSE)&amp;" / "&amp;VLOOKUP(A161,Startlist!B:E,3,FALSE))</f>
      </c>
    </row>
    <row r="162" spans="1:8" ht="12.75">
      <c r="A162" s="10"/>
      <c r="B162" s="131"/>
      <c r="C162" s="131"/>
      <c r="D162" s="131"/>
      <c r="E162" s="131"/>
      <c r="F162" s="198"/>
      <c r="G162" s="199"/>
      <c r="H162" s="130">
        <f>IF(A162="","",VLOOKUP(A162,Startlist!B:E,3,FALSE)&amp;" / "&amp;VLOOKUP(A162,Startlist!B:E,3,FALSE))</f>
      </c>
    </row>
    <row r="163" spans="1:8" ht="12.75">
      <c r="A163" s="10"/>
      <c r="B163" s="131"/>
      <c r="C163" s="131"/>
      <c r="D163" s="131"/>
      <c r="E163" s="131"/>
      <c r="F163" s="198"/>
      <c r="G163" s="199"/>
      <c r="H163" s="130">
        <f>IF(A163="","",VLOOKUP(A163,Startlist!B:E,3,FALSE)&amp;" / "&amp;VLOOKUP(A163,Startlist!B:E,3,FALSE))</f>
      </c>
    </row>
    <row r="164" spans="1:8" ht="12.75">
      <c r="A164" s="10"/>
      <c r="B164" s="131"/>
      <c r="C164" s="131"/>
      <c r="D164" s="131"/>
      <c r="E164" s="131"/>
      <c r="F164" s="198"/>
      <c r="G164" s="199"/>
      <c r="H164" s="130">
        <f>IF(A164="","",VLOOKUP(A164,Startlist!B:E,3,FALSE)&amp;" / "&amp;VLOOKUP(A164,Startlist!B:E,3,FALSE))</f>
      </c>
    </row>
    <row r="165" spans="1:8" ht="12.75">
      <c r="A165" s="10"/>
      <c r="B165" s="131"/>
      <c r="C165" s="131"/>
      <c r="D165" s="131"/>
      <c r="E165" s="131"/>
      <c r="F165" s="198"/>
      <c r="G165" s="199"/>
      <c r="H165" s="130">
        <f>IF(A165="","",VLOOKUP(A165,Startlist!B:E,3,FALSE)&amp;" / "&amp;VLOOKUP(A165,Startlist!B:E,3,FALSE))</f>
      </c>
    </row>
    <row r="166" spans="1:8" ht="12.75">
      <c r="A166" s="10"/>
      <c r="B166" s="131"/>
      <c r="C166" s="131"/>
      <c r="D166" s="131"/>
      <c r="E166" s="131"/>
      <c r="F166" s="198"/>
      <c r="G166" s="199"/>
      <c r="H166" s="130">
        <f>IF(A166="","",VLOOKUP(A166,Startlist!B:E,3,FALSE)&amp;" / "&amp;VLOOKUP(A166,Startlist!B:E,3,FALSE))</f>
      </c>
    </row>
    <row r="167" spans="1:8" ht="12.75">
      <c r="A167" s="10"/>
      <c r="B167" s="131"/>
      <c r="C167" s="131"/>
      <c r="D167" s="131"/>
      <c r="E167" s="131"/>
      <c r="F167" s="198"/>
      <c r="G167" s="199"/>
      <c r="H167" s="130">
        <f>IF(A167="","",VLOOKUP(A167,Startlist!B:E,3,FALSE)&amp;" / "&amp;VLOOKUP(A167,Startlist!B:E,3,FALSE))</f>
      </c>
    </row>
    <row r="168" spans="1:8" ht="12.75">
      <c r="A168" s="10"/>
      <c r="B168" s="131"/>
      <c r="C168" s="131"/>
      <c r="D168" s="131"/>
      <c r="E168" s="131"/>
      <c r="F168" s="198"/>
      <c r="G168" s="199"/>
      <c r="H168" s="130">
        <f>IF(A168="","",VLOOKUP(A168,Startlist!B:E,3,FALSE)&amp;" / "&amp;VLOOKUP(A168,Startlist!B:E,3,FALSE))</f>
      </c>
    </row>
    <row r="169" spans="1:8" ht="12.75">
      <c r="A169" s="10"/>
      <c r="B169" s="131"/>
      <c r="C169" s="131"/>
      <c r="D169" s="131"/>
      <c r="E169" s="131"/>
      <c r="F169" s="198"/>
      <c r="G169" s="199"/>
      <c r="H169" s="130">
        <f>IF(A169="","",VLOOKUP(A169,Startlist!B:E,3,FALSE)&amp;" / "&amp;VLOOKUP(A169,Startlist!B:E,3,FALSE))</f>
      </c>
    </row>
    <row r="170" spans="1:8" ht="12.75">
      <c r="A170" s="10"/>
      <c r="B170" s="131"/>
      <c r="C170" s="131"/>
      <c r="D170" s="131"/>
      <c r="E170" s="131"/>
      <c r="F170" s="198"/>
      <c r="G170" s="199"/>
      <c r="H170" s="130">
        <f>IF(A170="","",VLOOKUP(A170,Startlist!B:E,3,FALSE)&amp;" / "&amp;VLOOKUP(A170,Startlist!B:E,3,FALSE))</f>
      </c>
    </row>
    <row r="171" spans="1:8" ht="12.75">
      <c r="A171" s="10"/>
      <c r="B171" s="131"/>
      <c r="C171" s="131"/>
      <c r="D171" s="131"/>
      <c r="E171" s="131"/>
      <c r="F171" s="198"/>
      <c r="G171" s="199"/>
      <c r="H171" s="130">
        <f>IF(A171="","",VLOOKUP(A171,Startlist!B:E,3,FALSE)&amp;" / "&amp;VLOOKUP(A171,Startlist!B:E,3,FALSE))</f>
      </c>
    </row>
    <row r="172" spans="1:8" ht="12.75">
      <c r="A172" s="10"/>
      <c r="B172" s="131"/>
      <c r="C172" s="131"/>
      <c r="D172" s="131"/>
      <c r="E172" s="131"/>
      <c r="F172" s="198"/>
      <c r="G172" s="199"/>
      <c r="H172" s="130">
        <f>IF(A172="","",VLOOKUP(A172,Startlist!B:E,3,FALSE)&amp;" / "&amp;VLOOKUP(A172,Startlist!B:E,3,FALSE))</f>
      </c>
    </row>
    <row r="173" spans="1:8" ht="12.75">
      <c r="A173" s="10"/>
      <c r="B173" s="131"/>
      <c r="C173" s="131"/>
      <c r="D173" s="131"/>
      <c r="E173" s="131"/>
      <c r="F173" s="198"/>
      <c r="G173" s="199"/>
      <c r="H173" s="130">
        <f>IF(A173="","",VLOOKUP(A173,Startlist!B:E,3,FALSE)&amp;" / "&amp;VLOOKUP(A173,Startlist!B:E,3,FALSE))</f>
      </c>
    </row>
    <row r="174" spans="1:8" ht="12.75">
      <c r="A174" s="10"/>
      <c r="B174" s="131"/>
      <c r="C174" s="131"/>
      <c r="D174" s="131"/>
      <c r="E174" s="131"/>
      <c r="F174" s="198"/>
      <c r="G174" s="199"/>
      <c r="H174" s="130">
        <f>IF(A174="","",VLOOKUP(A174,Startlist!B:E,3,FALSE)&amp;" / "&amp;VLOOKUP(A174,Startlist!B:E,3,FALSE))</f>
      </c>
    </row>
    <row r="175" spans="1:8" ht="12.75">
      <c r="A175" s="10"/>
      <c r="B175" s="131"/>
      <c r="C175" s="131"/>
      <c r="D175" s="131"/>
      <c r="E175" s="131"/>
      <c r="F175" s="198"/>
      <c r="G175" s="199"/>
      <c r="H175" s="130">
        <f>IF(A175="","",VLOOKUP(A175,Startlist!B:E,3,FALSE)&amp;" / "&amp;VLOOKUP(A175,Startlist!B:E,3,FALSE))</f>
      </c>
    </row>
    <row r="176" spans="1:8" ht="12.75">
      <c r="A176" s="10"/>
      <c r="B176" s="131"/>
      <c r="C176" s="131"/>
      <c r="D176" s="131"/>
      <c r="E176" s="131"/>
      <c r="F176" s="198"/>
      <c r="G176" s="199"/>
      <c r="H176" s="130">
        <f>IF(A176="","",VLOOKUP(A176,Startlist!B:E,3,FALSE)&amp;" / "&amp;VLOOKUP(A176,Startlist!B:E,3,FALSE))</f>
      </c>
    </row>
    <row r="177" spans="1:8" ht="12.75">
      <c r="A177" s="10"/>
      <c r="B177" s="131"/>
      <c r="C177" s="131"/>
      <c r="D177" s="131"/>
      <c r="E177" s="131"/>
      <c r="F177" s="198"/>
      <c r="G177" s="199"/>
      <c r="H177" s="130">
        <f>IF(A177="","",VLOOKUP(A177,Startlist!B:E,3,FALSE)&amp;" / "&amp;VLOOKUP(A177,Startlist!B:E,3,FALSE))</f>
      </c>
    </row>
    <row r="178" spans="1:8" ht="12.75">
      <c r="A178" s="10"/>
      <c r="B178" s="131"/>
      <c r="C178" s="131"/>
      <c r="D178" s="131"/>
      <c r="E178" s="131"/>
      <c r="F178" s="198"/>
      <c r="G178" s="199"/>
      <c r="H178" s="130">
        <f>IF(A178="","",VLOOKUP(A178,Startlist!B:E,3,FALSE)&amp;" / "&amp;VLOOKUP(A178,Startlist!B:E,3,FALSE))</f>
      </c>
    </row>
    <row r="179" spans="1:8" ht="12.75">
      <c r="A179" s="10"/>
      <c r="B179" s="131"/>
      <c r="C179" s="131"/>
      <c r="D179" s="131"/>
      <c r="E179" s="131"/>
      <c r="F179" s="198"/>
      <c r="G179" s="199"/>
      <c r="H179" s="130">
        <f>IF(A179="","",VLOOKUP(A179,Startlist!B:E,3,FALSE)&amp;" / "&amp;VLOOKUP(A179,Startlist!B:E,3,FALSE))</f>
      </c>
    </row>
    <row r="180" spans="1:8" ht="12.75">
      <c r="A180" s="10"/>
      <c r="B180" s="131"/>
      <c r="C180" s="131"/>
      <c r="D180" s="131"/>
      <c r="E180" s="131"/>
      <c r="F180" s="198"/>
      <c r="G180" s="199"/>
      <c r="H180" s="130">
        <f>IF(A180="","",VLOOKUP(A180,Startlist!B:E,3,FALSE)&amp;" / "&amp;VLOOKUP(A180,Startlist!B:E,3,FALSE))</f>
      </c>
    </row>
    <row r="181" spans="1:8" ht="12.75">
      <c r="A181" s="10"/>
      <c r="B181" s="131"/>
      <c r="C181" s="131"/>
      <c r="D181" s="131"/>
      <c r="E181" s="131"/>
      <c r="F181" s="198"/>
      <c r="G181" s="199"/>
      <c r="H181" s="130">
        <f>IF(A181="","",VLOOKUP(A181,Startlist!B:E,3,FALSE)&amp;" / "&amp;VLOOKUP(A181,Startlist!B:E,3,FALSE))</f>
      </c>
    </row>
    <row r="182" spans="1:8" ht="12.75">
      <c r="A182" s="10"/>
      <c r="B182" s="131"/>
      <c r="C182" s="131"/>
      <c r="D182" s="131"/>
      <c r="E182" s="131"/>
      <c r="F182" s="198"/>
      <c r="G182" s="199"/>
      <c r="H182" s="130">
        <f>IF(A182="","",VLOOKUP(A182,Startlist!B:E,3,FALSE)&amp;" / "&amp;VLOOKUP(A182,Startlist!B:E,3,FALSE))</f>
      </c>
    </row>
    <row r="183" spans="1:8" ht="12.75">
      <c r="A183" s="10"/>
      <c r="B183" s="131"/>
      <c r="C183" s="131"/>
      <c r="D183" s="131"/>
      <c r="E183" s="131"/>
      <c r="F183" s="198"/>
      <c r="G183" s="199"/>
      <c r="H183" s="130">
        <f>IF(A183="","",VLOOKUP(A183,Startlist!B:E,3,FALSE)&amp;" / "&amp;VLOOKUP(A183,Startlist!B:E,3,FALSE))</f>
      </c>
    </row>
    <row r="184" spans="1:8" ht="12.75">
      <c r="A184" s="10"/>
      <c r="B184" s="131"/>
      <c r="C184" s="131"/>
      <c r="D184" s="131"/>
      <c r="E184" s="131"/>
      <c r="F184" s="198"/>
      <c r="G184" s="199"/>
      <c r="H184" s="130">
        <f>IF(A184="","",VLOOKUP(A184,Startlist!B:E,3,FALSE)&amp;" / "&amp;VLOOKUP(A184,Startlist!B:E,3,FALSE))</f>
      </c>
    </row>
    <row r="185" spans="1:8" ht="12.75">
      <c r="A185" s="10"/>
      <c r="B185" s="131"/>
      <c r="C185" s="131"/>
      <c r="D185" s="131"/>
      <c r="E185" s="131"/>
      <c r="F185" s="198"/>
      <c r="G185" s="199"/>
      <c r="H185" s="130">
        <f>IF(A185="","",VLOOKUP(A185,Startlist!B:E,3,FALSE)&amp;" / "&amp;VLOOKUP(A185,Startlist!B:E,3,FALSE))</f>
      </c>
    </row>
    <row r="186" spans="1:8" ht="12.75">
      <c r="A186" s="10"/>
      <c r="B186" s="131"/>
      <c r="C186" s="131"/>
      <c r="D186" s="131"/>
      <c r="E186" s="131"/>
      <c r="F186" s="198"/>
      <c r="G186" s="199"/>
      <c r="H186" s="130">
        <f>IF(A186="","",VLOOKUP(A186,Startlist!B:E,3,FALSE)&amp;" / "&amp;VLOOKUP(A186,Startlist!B:E,3,FALSE))</f>
      </c>
    </row>
    <row r="187" spans="1:8" ht="12.75">
      <c r="A187" s="10"/>
      <c r="B187" s="131"/>
      <c r="C187" s="131"/>
      <c r="D187" s="131"/>
      <c r="E187" s="131"/>
      <c r="F187" s="198"/>
      <c r="G187" s="199"/>
      <c r="H187" s="130">
        <f>IF(A187="","",VLOOKUP(A187,Startlist!B:E,3,FALSE)&amp;" / "&amp;VLOOKUP(A187,Startlist!B:E,3,FALSE))</f>
      </c>
    </row>
    <row r="188" spans="1:8" ht="12.75">
      <c r="A188" s="10"/>
      <c r="B188" s="131"/>
      <c r="C188" s="131"/>
      <c r="D188" s="131"/>
      <c r="E188" s="131"/>
      <c r="F188" s="198"/>
      <c r="G188" s="199"/>
      <c r="H188" s="130">
        <f>IF(A188="","",VLOOKUP(A188,Startlist!B:E,3,FALSE)&amp;" / "&amp;VLOOKUP(A188,Startlist!B:E,3,FALSE))</f>
      </c>
    </row>
    <row r="189" spans="1:8" ht="12.75">
      <c r="A189" s="10"/>
      <c r="B189" s="131"/>
      <c r="C189" s="131"/>
      <c r="D189" s="131"/>
      <c r="E189" s="131"/>
      <c r="F189" s="198"/>
      <c r="G189" s="199"/>
      <c r="H189" s="130">
        <f>IF(A189="","",VLOOKUP(A189,Startlist!B:E,3,FALSE)&amp;" / "&amp;VLOOKUP(A189,Startlist!B:E,3,FALSE))</f>
      </c>
    </row>
    <row r="190" spans="1:8" ht="12.75">
      <c r="A190" s="10"/>
      <c r="B190" s="131"/>
      <c r="C190" s="131"/>
      <c r="D190" s="131"/>
      <c r="E190" s="131"/>
      <c r="F190" s="198"/>
      <c r="G190" s="199"/>
      <c r="H190" s="130">
        <f>IF(A190="","",VLOOKUP(A190,Startlist!B:E,3,FALSE)&amp;" / "&amp;VLOOKUP(A190,Startlist!B:E,3,FALSE))</f>
      </c>
    </row>
    <row r="191" spans="1:8" ht="12.75">
      <c r="A191" s="10"/>
      <c r="B191" s="131"/>
      <c r="C191" s="131"/>
      <c r="D191" s="131"/>
      <c r="E191" s="131"/>
      <c r="F191" s="198"/>
      <c r="G191" s="199"/>
      <c r="H191" s="130">
        <f>IF(A191="","",VLOOKUP(A191,Startlist!B:E,3,FALSE)&amp;" / "&amp;VLOOKUP(A191,Startlist!B:E,3,FALSE))</f>
      </c>
    </row>
    <row r="192" spans="1:8" ht="12.75">
      <c r="A192" s="10"/>
      <c r="B192" s="131"/>
      <c r="C192" s="131"/>
      <c r="D192" s="131"/>
      <c r="E192" s="131"/>
      <c r="F192" s="198"/>
      <c r="G192" s="199"/>
      <c r="H192" s="130">
        <f>IF(A192="","",VLOOKUP(A192,Startlist!B:E,3,FALSE)&amp;" / "&amp;VLOOKUP(A192,Startlist!B:E,3,FALSE))</f>
      </c>
    </row>
    <row r="193" spans="1:8" ht="12.75">
      <c r="A193" s="10"/>
      <c r="B193" s="131"/>
      <c r="C193" s="131"/>
      <c r="D193" s="131"/>
      <c r="E193" s="131"/>
      <c r="F193" s="198"/>
      <c r="G193" s="199"/>
      <c r="H193" s="130">
        <f>IF(A193="","",VLOOKUP(A193,Startlist!B:E,3,FALSE)&amp;" / "&amp;VLOOKUP(A193,Startlist!B:E,3,FALSE))</f>
      </c>
    </row>
    <row r="194" spans="1:8" ht="12.75">
      <c r="A194" s="10"/>
      <c r="B194" s="131"/>
      <c r="C194" s="131"/>
      <c r="D194" s="131"/>
      <c r="E194" s="131"/>
      <c r="F194" s="198"/>
      <c r="G194" s="199"/>
      <c r="H194" s="130">
        <f>IF(A194="","",VLOOKUP(A194,Startlist!B:E,3,FALSE)&amp;" / "&amp;VLOOKUP(A194,Startlist!B:E,3,FALSE))</f>
      </c>
    </row>
    <row r="195" spans="1:8" ht="12.75">
      <c r="A195" s="10"/>
      <c r="B195" s="131"/>
      <c r="C195" s="131"/>
      <c r="D195" s="131"/>
      <c r="E195" s="131"/>
      <c r="F195" s="198"/>
      <c r="G195" s="199"/>
      <c r="H195" s="130">
        <f>IF(A195="","",VLOOKUP(A195,Startlist!B:E,3,FALSE)&amp;" / "&amp;VLOOKUP(A195,Startlist!B:E,3,FALSE))</f>
      </c>
    </row>
    <row r="196" spans="1:8" ht="12.75">
      <c r="A196" s="10"/>
      <c r="B196" s="131"/>
      <c r="C196" s="131"/>
      <c r="D196" s="131"/>
      <c r="E196" s="131"/>
      <c r="F196" s="198"/>
      <c r="G196" s="199"/>
      <c r="H196" s="130">
        <f>IF(A196="","",VLOOKUP(A196,Startlist!B:E,3,FALSE)&amp;" / "&amp;VLOOKUP(A196,Startlist!B:E,3,FALSE))</f>
      </c>
    </row>
    <row r="197" spans="1:8" ht="12.75">
      <c r="A197" s="10"/>
      <c r="B197" s="131"/>
      <c r="C197" s="131"/>
      <c r="D197" s="131"/>
      <c r="E197" s="131"/>
      <c r="F197" s="198"/>
      <c r="G197" s="199"/>
      <c r="H197" s="130">
        <f>IF(A197="","",VLOOKUP(A197,Startlist!B:E,3,FALSE)&amp;" / "&amp;VLOOKUP(A197,Startlist!B:E,3,FALSE))</f>
      </c>
    </row>
    <row r="198" spans="1:8" ht="12.75">
      <c r="A198" s="10"/>
      <c r="B198" s="131"/>
      <c r="C198" s="131"/>
      <c r="D198" s="131"/>
      <c r="E198" s="131"/>
      <c r="F198" s="198"/>
      <c r="G198" s="199"/>
      <c r="H198" s="130">
        <f>IF(A198="","",VLOOKUP(A198,Startlist!B:E,3,FALSE)&amp;" / "&amp;VLOOKUP(A198,Startlist!B:E,3,FALSE))</f>
      </c>
    </row>
    <row r="199" spans="1:8" ht="12.75">
      <c r="A199" s="10"/>
      <c r="B199" s="131"/>
      <c r="C199" s="131"/>
      <c r="D199" s="131"/>
      <c r="E199" s="131"/>
      <c r="F199" s="198"/>
      <c r="G199" s="199"/>
      <c r="H199" s="130">
        <f>IF(A199="","",VLOOKUP(A199,Startlist!B:E,3,FALSE)&amp;" / "&amp;VLOOKUP(A199,Startlist!B:E,3,FALSE))</f>
      </c>
    </row>
    <row r="200" spans="1:8" ht="12.75">
      <c r="A200" s="10"/>
      <c r="B200" s="131"/>
      <c r="C200" s="131"/>
      <c r="D200" s="131"/>
      <c r="E200" s="131"/>
      <c r="F200" s="198"/>
      <c r="G200" s="199"/>
      <c r="H200" s="130">
        <f>IF(A200="","",VLOOKUP(A200,Startlist!B:E,3,FALSE)&amp;" / "&amp;VLOOKUP(A200,Startlist!B:E,3,FALSE))</f>
      </c>
    </row>
    <row r="201" spans="1:8" ht="12.75">
      <c r="A201" s="10"/>
      <c r="B201" s="131"/>
      <c r="C201" s="131"/>
      <c r="D201" s="131"/>
      <c r="E201" s="131"/>
      <c r="F201" s="198"/>
      <c r="G201" s="199"/>
      <c r="H201" s="130">
        <f>IF(A201="","",VLOOKUP(A201,Startlist!B:E,3,FALSE)&amp;" / "&amp;VLOOKUP(A201,Startlist!B:E,3,FALSE))</f>
      </c>
    </row>
    <row r="202" spans="1:8" ht="12.75">
      <c r="A202" s="10"/>
      <c r="B202" s="131"/>
      <c r="C202" s="131"/>
      <c r="D202" s="131"/>
      <c r="E202" s="131"/>
      <c r="F202" s="198"/>
      <c r="G202" s="199"/>
      <c r="H202" s="130">
        <f>IF(A202="","",VLOOKUP(A202,Startlist!B:E,3,FALSE)&amp;" / "&amp;VLOOKUP(A202,Startlist!B:E,3,FALSE))</f>
      </c>
    </row>
    <row r="203" spans="1:8" ht="12.75">
      <c r="A203" s="10"/>
      <c r="B203" s="131"/>
      <c r="C203" s="131"/>
      <c r="D203" s="131"/>
      <c r="E203" s="131"/>
      <c r="F203" s="198"/>
      <c r="G203" s="199"/>
      <c r="H203" s="130">
        <f>IF(A203="","",VLOOKUP(A203,Startlist!B:E,3,FALSE)&amp;" / "&amp;VLOOKUP(A203,Startlist!B:E,3,FALSE))</f>
      </c>
    </row>
    <row r="204" spans="1:8" ht="12.75">
      <c r="A204" s="10"/>
      <c r="B204" s="131"/>
      <c r="C204" s="131"/>
      <c r="D204" s="131"/>
      <c r="E204" s="131"/>
      <c r="F204" s="198"/>
      <c r="G204" s="199"/>
      <c r="H204" s="130">
        <f>IF(A204="","",VLOOKUP(A204,Startlist!B:E,3,FALSE)&amp;" / "&amp;VLOOKUP(A204,Startlist!B:E,3,FALSE))</f>
      </c>
    </row>
    <row r="205" spans="1:8" ht="12.75">
      <c r="A205" s="10"/>
      <c r="B205" s="131"/>
      <c r="C205" s="131"/>
      <c r="D205" s="131"/>
      <c r="E205" s="131"/>
      <c r="F205" s="198"/>
      <c r="G205" s="199"/>
      <c r="H205" s="130">
        <f>IF(A205="","",VLOOKUP(A205,Startlist!B:E,3,FALSE)&amp;" / "&amp;VLOOKUP(A205,Startlist!B:E,3,FALSE))</f>
      </c>
    </row>
    <row r="206" spans="1:8" ht="12.75">
      <c r="A206" s="10"/>
      <c r="B206" s="131"/>
      <c r="C206" s="131"/>
      <c r="D206" s="131"/>
      <c r="E206" s="131"/>
      <c r="F206" s="198"/>
      <c r="G206" s="199"/>
      <c r="H206" s="130">
        <f>IF(A206="","",VLOOKUP(A206,Startlist!B:E,3,FALSE)&amp;" / "&amp;VLOOKUP(A206,Startlist!B:E,3,FALSE))</f>
      </c>
    </row>
    <row r="207" spans="1:8" ht="12.75">
      <c r="A207" s="10"/>
      <c r="B207" s="131"/>
      <c r="C207" s="131"/>
      <c r="D207" s="131"/>
      <c r="E207" s="131"/>
      <c r="F207" s="198"/>
      <c r="G207" s="199"/>
      <c r="H207" s="130">
        <f>IF(A207="","",VLOOKUP(A207,Startlist!B:E,3,FALSE)&amp;" / "&amp;VLOOKUP(A207,Startlist!B:E,3,FALSE))</f>
      </c>
    </row>
    <row r="208" spans="1:8" ht="12.75">
      <c r="A208" s="10"/>
      <c r="B208" s="131"/>
      <c r="C208" s="131"/>
      <c r="D208" s="131"/>
      <c r="E208" s="131"/>
      <c r="F208" s="198"/>
      <c r="G208" s="199"/>
      <c r="H208" s="130">
        <f>IF(A208="","",VLOOKUP(A208,Startlist!B:E,3,FALSE)&amp;" / "&amp;VLOOKUP(A208,Startlist!B:E,3,FALSE))</f>
      </c>
    </row>
    <row r="209" spans="1:8" ht="12.75">
      <c r="A209" s="10"/>
      <c r="B209" s="131"/>
      <c r="C209" s="131"/>
      <c r="D209" s="131"/>
      <c r="E209" s="131"/>
      <c r="F209" s="198"/>
      <c r="G209" s="199"/>
      <c r="H209" s="130">
        <f>IF(A209="","",VLOOKUP(A209,Startlist!B:E,3,FALSE)&amp;" / "&amp;VLOOKUP(A209,Startlist!B:E,3,FALSE))</f>
      </c>
    </row>
    <row r="210" spans="1:8" ht="12.75">
      <c r="A210" s="10"/>
      <c r="B210" s="131"/>
      <c r="C210" s="131"/>
      <c r="D210" s="131"/>
      <c r="E210" s="131"/>
      <c r="F210" s="198"/>
      <c r="G210" s="199"/>
      <c r="H210" s="130">
        <f>IF(A210="","",VLOOKUP(A210,Startlist!B:E,3,FALSE)&amp;" / "&amp;VLOOKUP(A210,Startlist!B:E,3,FALSE))</f>
      </c>
    </row>
    <row r="211" spans="1:8" ht="12.75">
      <c r="A211" s="10"/>
      <c r="B211" s="131"/>
      <c r="C211" s="131"/>
      <c r="D211" s="131"/>
      <c r="E211" s="131"/>
      <c r="F211" s="198"/>
      <c r="G211" s="199"/>
      <c r="H211" s="130">
        <f>IF(A211="","",VLOOKUP(A211,Startlist!B:E,3,FALSE)&amp;" / "&amp;VLOOKUP(A211,Startlist!B:E,3,FALSE))</f>
      </c>
    </row>
    <row r="212" spans="1:8" ht="12.75">
      <c r="A212" s="10"/>
      <c r="B212" s="131"/>
      <c r="C212" s="131"/>
      <c r="D212" s="131"/>
      <c r="E212" s="131"/>
      <c r="F212" s="198"/>
      <c r="G212" s="199"/>
      <c r="H212" s="130">
        <f>IF(A212="","",VLOOKUP(A212,Startlist!B:E,3,FALSE)&amp;" / "&amp;VLOOKUP(A212,Startlist!B:E,3,FALSE))</f>
      </c>
    </row>
    <row r="213" spans="1:8" ht="12.75">
      <c r="A213" s="10"/>
      <c r="B213" s="131"/>
      <c r="C213" s="131"/>
      <c r="D213" s="131"/>
      <c r="E213" s="131"/>
      <c r="F213" s="198"/>
      <c r="G213" s="199"/>
      <c r="H213" s="130">
        <f>IF(A213="","",VLOOKUP(A213,Startlist!B:E,3,FALSE)&amp;" / "&amp;VLOOKUP(A213,Startlist!B:E,3,FALSE))</f>
      </c>
    </row>
    <row r="214" spans="1:8" ht="12.75">
      <c r="A214" s="10"/>
      <c r="B214" s="131"/>
      <c r="C214" s="131"/>
      <c r="D214" s="131"/>
      <c r="E214" s="131"/>
      <c r="F214" s="198"/>
      <c r="G214" s="199"/>
      <c r="H214" s="130">
        <f>IF(A214="","",VLOOKUP(A214,Startlist!B:E,3,FALSE)&amp;" / "&amp;VLOOKUP(A214,Startlist!B:E,3,FALSE))</f>
      </c>
    </row>
    <row r="215" spans="1:8" ht="12.75">
      <c r="A215" s="10"/>
      <c r="B215" s="131"/>
      <c r="C215" s="131"/>
      <c r="D215" s="131"/>
      <c r="E215" s="131"/>
      <c r="F215" s="198"/>
      <c r="G215" s="199"/>
      <c r="H215" s="130">
        <f>IF(A215="","",VLOOKUP(A215,Startlist!B:E,3,FALSE)&amp;" / "&amp;VLOOKUP(A215,Startlist!B:E,3,FALSE))</f>
      </c>
    </row>
    <row r="216" spans="1:8" ht="12.75">
      <c r="A216" s="10"/>
      <c r="B216" s="131"/>
      <c r="C216" s="131"/>
      <c r="D216" s="131"/>
      <c r="E216" s="131"/>
      <c r="F216" s="198"/>
      <c r="G216" s="199"/>
      <c r="H216" s="130">
        <f>IF(A216="","",VLOOKUP(A216,Startlist!B:E,3,FALSE)&amp;" / "&amp;VLOOKUP(A216,Startlist!B:E,3,FALSE))</f>
      </c>
    </row>
    <row r="217" spans="1:8" ht="12.75">
      <c r="A217" s="10"/>
      <c r="B217" s="131"/>
      <c r="C217" s="131"/>
      <c r="D217" s="131"/>
      <c r="E217" s="131"/>
      <c r="F217" s="198"/>
      <c r="G217" s="199"/>
      <c r="H217" s="130">
        <f>IF(A217="","",VLOOKUP(A217,Startlist!B:E,3,FALSE)&amp;" / "&amp;VLOOKUP(A217,Startlist!B:E,3,FALSE))</f>
      </c>
    </row>
    <row r="218" spans="1:8" ht="12.75">
      <c r="A218" s="10"/>
      <c r="B218" s="131"/>
      <c r="C218" s="131"/>
      <c r="D218" s="131"/>
      <c r="E218" s="131"/>
      <c r="F218" s="198"/>
      <c r="G218" s="199"/>
      <c r="H218" s="130">
        <f>IF(A218="","",VLOOKUP(A218,Startlist!B:E,3,FALSE)&amp;" / "&amp;VLOOKUP(A218,Startlist!B:E,3,FALSE))</f>
      </c>
    </row>
    <row r="219" spans="1:8" ht="12.75">
      <c r="A219" s="10"/>
      <c r="B219" s="131"/>
      <c r="C219" s="131"/>
      <c r="D219" s="131"/>
      <c r="E219" s="131"/>
      <c r="F219" s="198"/>
      <c r="G219" s="199"/>
      <c r="H219" s="130">
        <f>IF(A219="","",VLOOKUP(A219,Startlist!B:E,3,FALSE)&amp;" / "&amp;VLOOKUP(A219,Startlist!B:E,3,FALSE))</f>
      </c>
    </row>
    <row r="220" spans="1:8" ht="12.75">
      <c r="A220" s="10"/>
      <c r="B220" s="131"/>
      <c r="C220" s="131"/>
      <c r="D220" s="131"/>
      <c r="E220" s="131"/>
      <c r="F220" s="198"/>
      <c r="G220" s="199"/>
      <c r="H220" s="130">
        <f>IF(A220="","",VLOOKUP(A220,Startlist!B:E,3,FALSE)&amp;" / "&amp;VLOOKUP(A220,Startlist!B:E,3,FALSE))</f>
      </c>
    </row>
    <row r="221" spans="1:8" ht="12.75">
      <c r="A221" s="10"/>
      <c r="B221" s="131"/>
      <c r="C221" s="131"/>
      <c r="D221" s="131"/>
      <c r="E221" s="131"/>
      <c r="F221" s="198"/>
      <c r="G221" s="199"/>
      <c r="H221" s="130">
        <f>IF(A221="","",VLOOKUP(A221,Startlist!B:E,3,FALSE)&amp;" / "&amp;VLOOKUP(A221,Startlist!B:E,3,FALSE))</f>
      </c>
    </row>
    <row r="222" spans="1:8" ht="12.75">
      <c r="A222" s="10"/>
      <c r="B222" s="131"/>
      <c r="C222" s="131"/>
      <c r="D222" s="131"/>
      <c r="E222" s="131"/>
      <c r="F222" s="198"/>
      <c r="G222" s="199"/>
      <c r="H222" s="130">
        <f>IF(A222="","",VLOOKUP(A222,Startlist!B:E,3,FALSE)&amp;" / "&amp;VLOOKUP(A222,Startlist!B:E,3,FALSE))</f>
      </c>
    </row>
    <row r="223" spans="1:8" ht="12.75">
      <c r="A223" s="10"/>
      <c r="B223" s="131"/>
      <c r="C223" s="131"/>
      <c r="D223" s="131"/>
      <c r="E223" s="131"/>
      <c r="F223" s="198"/>
      <c r="G223" s="199"/>
      <c r="H223" s="130">
        <f>IF(A223="","",VLOOKUP(A223,Startlist!B:E,3,FALSE)&amp;" / "&amp;VLOOKUP(A223,Startlist!B:E,3,FALSE))</f>
      </c>
    </row>
    <row r="224" spans="1:8" ht="12.75">
      <c r="A224" s="10"/>
      <c r="B224" s="131"/>
      <c r="C224" s="131"/>
      <c r="D224" s="131"/>
      <c r="E224" s="131"/>
      <c r="F224" s="198"/>
      <c r="G224" s="199"/>
      <c r="H224" s="130">
        <f>IF(A224="","",VLOOKUP(A224,Startlist!B:E,3,FALSE)&amp;" / "&amp;VLOOKUP(A224,Startlist!B:E,3,FALSE))</f>
      </c>
    </row>
    <row r="225" spans="1:8" ht="12.75">
      <c r="A225" s="10"/>
      <c r="B225" s="131"/>
      <c r="C225" s="131"/>
      <c r="D225" s="131"/>
      <c r="E225" s="131"/>
      <c r="F225" s="198"/>
      <c r="G225" s="199"/>
      <c r="H225" s="130">
        <f>IF(A225="","",VLOOKUP(A225,Startlist!B:E,3,FALSE)&amp;" / "&amp;VLOOKUP(A225,Startlist!B:E,3,FALSE))</f>
      </c>
    </row>
    <row r="226" spans="1:8" ht="12.75">
      <c r="A226" s="10"/>
      <c r="B226" s="131"/>
      <c r="C226" s="131"/>
      <c r="D226" s="131"/>
      <c r="E226" s="131"/>
      <c r="F226" s="198"/>
      <c r="G226" s="199"/>
      <c r="H226" s="130">
        <f>IF(A226="","",VLOOKUP(A226,Startlist!B:E,3,FALSE)&amp;" / "&amp;VLOOKUP(A226,Startlist!B:E,3,FALSE))</f>
      </c>
    </row>
    <row r="227" spans="1:8" ht="12.75">
      <c r="A227" s="10"/>
      <c r="B227" s="131"/>
      <c r="C227" s="131"/>
      <c r="D227" s="131"/>
      <c r="E227" s="131"/>
      <c r="F227" s="198"/>
      <c r="G227" s="199"/>
      <c r="H227" s="130">
        <f>IF(A227="","",VLOOKUP(A227,Startlist!B:E,3,FALSE)&amp;" / "&amp;VLOOKUP(A227,Startlist!B:E,3,FALSE))</f>
      </c>
    </row>
    <row r="228" spans="1:8" ht="12.75">
      <c r="A228" s="10"/>
      <c r="B228" s="131"/>
      <c r="C228" s="131"/>
      <c r="D228" s="131"/>
      <c r="E228" s="131"/>
      <c r="F228" s="198"/>
      <c r="G228" s="199"/>
      <c r="H228" s="130">
        <f>IF(A228="","",VLOOKUP(A228,Startlist!B:E,3,FALSE)&amp;" / "&amp;VLOOKUP(A228,Startlist!B:E,3,FALSE))</f>
      </c>
    </row>
    <row r="229" spans="1:8" ht="12.75">
      <c r="A229" s="10"/>
      <c r="B229" s="131"/>
      <c r="C229" s="131"/>
      <c r="D229" s="131"/>
      <c r="E229" s="131"/>
      <c r="F229" s="198"/>
      <c r="G229" s="199"/>
      <c r="H229" s="130">
        <f>IF(A229="","",VLOOKUP(A229,Startlist!B:E,3,FALSE)&amp;" / "&amp;VLOOKUP(A229,Startlist!B:E,3,FALSE))</f>
      </c>
    </row>
    <row r="230" spans="1:8" ht="12.75">
      <c r="A230" s="10"/>
      <c r="B230" s="131"/>
      <c r="C230" s="131"/>
      <c r="D230" s="131"/>
      <c r="E230" s="131"/>
      <c r="F230" s="198"/>
      <c r="G230" s="199"/>
      <c r="H230" s="130">
        <f>IF(A230="","",VLOOKUP(A230,Startlist!B:E,3,FALSE)&amp;" / "&amp;VLOOKUP(A230,Startlist!B:E,3,FALSE))</f>
      </c>
    </row>
    <row r="231" spans="1:8" ht="12.75">
      <c r="A231" s="10"/>
      <c r="B231" s="131"/>
      <c r="C231" s="131"/>
      <c r="D231" s="131"/>
      <c r="E231" s="131"/>
      <c r="F231" s="198"/>
      <c r="G231" s="199"/>
      <c r="H231" s="130">
        <f>IF(A231="","",VLOOKUP(A231,Startlist!B:E,3,FALSE)&amp;" / "&amp;VLOOKUP(A231,Startlist!B:E,3,FALSE))</f>
      </c>
    </row>
    <row r="232" spans="1:8" ht="12.75">
      <c r="A232" s="10"/>
      <c r="B232" s="131"/>
      <c r="C232" s="131"/>
      <c r="D232" s="131"/>
      <c r="E232" s="131"/>
      <c r="F232" s="198"/>
      <c r="G232" s="199"/>
      <c r="H232" s="130">
        <f>IF(A232="","",VLOOKUP(A232,Startlist!B:E,3,FALSE)&amp;" / "&amp;VLOOKUP(A232,Startlist!B:E,3,FALSE))</f>
      </c>
    </row>
    <row r="233" spans="1:8" ht="12.75">
      <c r="A233" s="10"/>
      <c r="B233" s="131"/>
      <c r="C233" s="131"/>
      <c r="D233" s="131"/>
      <c r="E233" s="131"/>
      <c r="F233" s="198"/>
      <c r="G233" s="199"/>
      <c r="H233" s="130">
        <f>IF(A233="","",VLOOKUP(A233,Startlist!B:E,3,FALSE)&amp;" / "&amp;VLOOKUP(A233,Startlist!B:E,3,FALSE))</f>
      </c>
    </row>
    <row r="234" spans="1:8" ht="12.75">
      <c r="A234" s="10"/>
      <c r="B234" s="131"/>
      <c r="C234" s="131"/>
      <c r="D234" s="131"/>
      <c r="E234" s="131"/>
      <c r="F234" s="198"/>
      <c r="G234" s="199"/>
      <c r="H234" s="130">
        <f>IF(A234="","",VLOOKUP(A234,Startlist!B:E,3,FALSE)&amp;" / "&amp;VLOOKUP(A234,Startlist!B:E,3,FALSE))</f>
      </c>
    </row>
    <row r="235" spans="1:8" ht="12.75">
      <c r="A235" s="10"/>
      <c r="B235" s="131"/>
      <c r="C235" s="131"/>
      <c r="D235" s="131"/>
      <c r="E235" s="131"/>
      <c r="F235" s="198"/>
      <c r="G235" s="199"/>
      <c r="H235" s="130">
        <f>IF(A235="","",VLOOKUP(A235,Startlist!B:E,3,FALSE)&amp;" / "&amp;VLOOKUP(A235,Startlist!B:E,3,FALSE))</f>
      </c>
    </row>
    <row r="236" spans="1:8" ht="12.75">
      <c r="A236" s="10"/>
      <c r="B236" s="131"/>
      <c r="C236" s="131"/>
      <c r="D236" s="131"/>
      <c r="E236" s="131"/>
      <c r="F236" s="198"/>
      <c r="G236" s="199"/>
      <c r="H236" s="130">
        <f>IF(A236="","",VLOOKUP(A236,Startlist!B:E,3,FALSE)&amp;" / "&amp;VLOOKUP(A236,Startlist!B:E,3,FALSE))</f>
      </c>
    </row>
    <row r="237" spans="1:8" ht="12.75">
      <c r="A237" s="10"/>
      <c r="B237" s="131"/>
      <c r="C237" s="131"/>
      <c r="D237" s="131"/>
      <c r="E237" s="131"/>
      <c r="F237" s="198"/>
      <c r="G237" s="199"/>
      <c r="H237" s="130">
        <f>IF(A237="","",VLOOKUP(A237,Startlist!B:E,3,FALSE)&amp;" / "&amp;VLOOKUP(A237,Startlist!B:E,3,FALSE))</f>
      </c>
    </row>
    <row r="238" spans="1:8" ht="12.75">
      <c r="A238" s="10"/>
      <c r="B238" s="131"/>
      <c r="C238" s="131"/>
      <c r="D238" s="131"/>
      <c r="E238" s="131"/>
      <c r="F238" s="198"/>
      <c r="G238" s="199"/>
      <c r="H238" s="130">
        <f>IF(A238="","",VLOOKUP(A238,Startlist!B:E,3,FALSE)&amp;" / "&amp;VLOOKUP(A238,Startlist!B:E,3,FALSE))</f>
      </c>
    </row>
    <row r="239" spans="1:8" ht="12.75">
      <c r="A239" s="10"/>
      <c r="B239" s="131"/>
      <c r="C239" s="131"/>
      <c r="D239" s="131"/>
      <c r="E239" s="131"/>
      <c r="F239" s="198"/>
      <c r="G239" s="199"/>
      <c r="H239" s="130">
        <f>IF(A239="","",VLOOKUP(A239,Startlist!B:E,3,FALSE)&amp;" / "&amp;VLOOKUP(A239,Startlist!B:E,3,FALSE))</f>
      </c>
    </row>
    <row r="240" spans="1:8" ht="12.75">
      <c r="A240" s="10"/>
      <c r="B240" s="131"/>
      <c r="C240" s="131"/>
      <c r="D240" s="131"/>
      <c r="E240" s="131"/>
      <c r="F240" s="198"/>
      <c r="G240" s="199"/>
      <c r="H240" s="130">
        <f>IF(A240="","",VLOOKUP(A240,Startlist!B:E,3,FALSE)&amp;" / "&amp;VLOOKUP(A240,Startlist!B:E,3,FALSE))</f>
      </c>
    </row>
    <row r="241" spans="1:8" ht="12.75">
      <c r="A241" s="10"/>
      <c r="B241" s="131"/>
      <c r="C241" s="131"/>
      <c r="D241" s="131"/>
      <c r="E241" s="131"/>
      <c r="F241" s="198"/>
      <c r="G241" s="199"/>
      <c r="H241" s="130">
        <f>IF(A241="","",VLOOKUP(A241,Startlist!B:E,3,FALSE)&amp;" / "&amp;VLOOKUP(A241,Startlist!B:E,3,FALSE))</f>
      </c>
    </row>
    <row r="242" spans="1:8" ht="12.75">
      <c r="A242" s="10"/>
      <c r="B242" s="131"/>
      <c r="C242" s="131"/>
      <c r="D242" s="131"/>
      <c r="E242" s="131"/>
      <c r="F242" s="198"/>
      <c r="G242" s="199"/>
      <c r="H242" s="130">
        <f>IF(A242="","",VLOOKUP(A242,Startlist!B:E,3,FALSE)&amp;" / "&amp;VLOOKUP(A242,Startlist!B:E,3,FALSE))</f>
      </c>
    </row>
    <row r="243" spans="1:8" ht="12.75">
      <c r="A243" s="10"/>
      <c r="B243" s="131"/>
      <c r="C243" s="131"/>
      <c r="D243" s="131"/>
      <c r="E243" s="131"/>
      <c r="F243" s="198"/>
      <c r="G243" s="199"/>
      <c r="H243" s="130">
        <f>IF(A243="","",VLOOKUP(A243,Startlist!B:E,3,FALSE)&amp;" / "&amp;VLOOKUP(A243,Startlist!B:E,3,FALSE))</f>
      </c>
    </row>
    <row r="244" spans="1:8" ht="12.75">
      <c r="A244" s="10"/>
      <c r="B244" s="131"/>
      <c r="C244" s="131"/>
      <c r="D244" s="131"/>
      <c r="E244" s="131"/>
      <c r="F244" s="198"/>
      <c r="G244" s="199"/>
      <c r="H244" s="130">
        <f>IF(A244="","",VLOOKUP(A244,Startlist!B:E,3,FALSE)&amp;" / "&amp;VLOOKUP(A244,Startlist!B:E,3,FALSE))</f>
      </c>
    </row>
    <row r="245" spans="1:8" ht="12.75">
      <c r="A245" s="10"/>
      <c r="B245" s="131"/>
      <c r="C245" s="131"/>
      <c r="D245" s="131"/>
      <c r="E245" s="131"/>
      <c r="F245" s="198"/>
      <c r="G245" s="199"/>
      <c r="H245" s="130">
        <f>IF(A245="","",VLOOKUP(A245,Startlist!B:E,3,FALSE)&amp;" / "&amp;VLOOKUP(A245,Startlist!B:E,3,FALSE))</f>
      </c>
    </row>
    <row r="246" spans="1:8" ht="12.75">
      <c r="A246" s="10"/>
      <c r="B246" s="131"/>
      <c r="C246" s="131"/>
      <c r="D246" s="131"/>
      <c r="E246" s="131"/>
      <c r="F246" s="198"/>
      <c r="G246" s="199"/>
      <c r="H246" s="130">
        <f>IF(A246="","",VLOOKUP(A246,Startlist!B:E,3,FALSE)&amp;" / "&amp;VLOOKUP(A246,Startlist!B:E,3,FALSE))</f>
      </c>
    </row>
  </sheetData>
  <sheetProtection/>
  <autoFilter ref="A1:H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2019-07-07T08:46:49Z</cp:lastPrinted>
  <dcterms:created xsi:type="dcterms:W3CDTF">2004-09-28T13:23:33Z</dcterms:created>
  <dcterms:modified xsi:type="dcterms:W3CDTF">2019-07-07T08:48:15Z</dcterms:modified>
  <cp:category/>
  <cp:version/>
  <cp:contentType/>
  <cp:contentStatus/>
</cp:coreProperties>
</file>